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8028"/>
  <workbookPr autoCompressPictures="0"/>
  <bookViews>
    <workbookView xWindow="28800" yWindow="-10360" windowWidth="28800" windowHeight="14020" tabRatio="840" activeTab="1"/>
  </bookViews>
  <sheets>
    <sheet name="Top 60 Actions" sheetId="40" r:id="rId1"/>
    <sheet name="LOTTERY All Actions" sheetId="37" r:id="rId2"/>
    <sheet name="Community Actions" sheetId="29" r:id="rId3"/>
  </sheets>
  <definedNames>
    <definedName name="_Hlk13570685" localSheetId="2">'Community Actions'!#REF!</definedName>
    <definedName name="_Hlk13570685" localSheetId="1">'LOTTERY All Actions'!#REF!</definedName>
    <definedName name="_Hlk13570685" localSheetId="0">'Top 60 Actions'!#REF!</definedName>
    <definedName name="_Hlk16619657" localSheetId="2">'Community Actions'!#REF!</definedName>
    <definedName name="_Hlk16619657" localSheetId="1">'LOTTERY All Actions'!$J$166</definedName>
    <definedName name="_Hlk16619657" localSheetId="0">'Top 60 Actions'!$J$166</definedName>
    <definedName name="_Hlk16622141" localSheetId="2">'Community Actions'!#REF!</definedName>
    <definedName name="_Hlk16622141" localSheetId="1">'LOTTERY All Actions'!#REF!</definedName>
    <definedName name="_Hlk16622141" localSheetId="0">'Top 60 Actions'!#REF!</definedName>
    <definedName name="ActionLists" comment="All action lists" localSheetId="2">'Community Actions'!$A$14:$AH$56</definedName>
    <definedName name="ActionLists" comment="All action lists" localSheetId="1">'LOTTERY All Actions'!$F$44:$S$351</definedName>
    <definedName name="ActionLists" comment="All action lists" localSheetId="0">'Top 60 Actions'!$F$44:$X$351</definedName>
    <definedName name="_xlnm.Print_Area" localSheetId="2">'Community Actions'!$C$1:$K$55</definedName>
    <definedName name="_xlnm.Print_Area" localSheetId="1">'LOTTERY All Actions'!$F$1:$O$351</definedName>
    <definedName name="_xlnm.Print_Area" localSheetId="0">'Top 60 Actions'!$F$1:$T$351</definedName>
    <definedName name="_xlnm.Print_Titles" localSheetId="2">'Community Actions'!$1:$9</definedName>
    <definedName name="_xlnm.Print_Titles" localSheetId="1">'LOTTERY All Actions'!$1:$7</definedName>
    <definedName name="_xlnm.Print_Titles" localSheetId="0">'Top 60 Actions'!$1:$7</definedName>
    <definedName name="SectorAction" localSheetId="2">'Community Actions'!$D$10:$E$55</definedName>
    <definedName name="SectorAction" localSheetId="1">'LOTTERY All Actions'!$I$9:$J$350</definedName>
    <definedName name="SectorAction" localSheetId="0">'Top 60 Actions'!$I$9:$J$350</definedName>
    <definedName name="SectorAction">#REF!</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50" i="40" l="1"/>
  <c r="L349" i="40"/>
  <c r="L348" i="40"/>
  <c r="L347" i="40"/>
  <c r="L113" i="40"/>
  <c r="L346" i="40"/>
  <c r="L345" i="40"/>
  <c r="L344" i="40"/>
  <c r="L112" i="40"/>
  <c r="L343" i="40"/>
  <c r="L342" i="40"/>
  <c r="L341" i="40"/>
  <c r="L340" i="40"/>
  <c r="L110" i="40"/>
  <c r="L339" i="40"/>
  <c r="L338" i="40"/>
  <c r="L337" i="40"/>
  <c r="L336" i="40"/>
  <c r="L108" i="40"/>
  <c r="L107" i="40"/>
  <c r="L335" i="40"/>
  <c r="L334" i="40"/>
  <c r="L333" i="40"/>
  <c r="L332" i="40"/>
  <c r="L104" i="40"/>
  <c r="L103" i="40"/>
  <c r="L331" i="40"/>
  <c r="L330" i="40"/>
  <c r="L329" i="40"/>
  <c r="L328" i="40"/>
  <c r="L327" i="40"/>
  <c r="L326" i="40"/>
  <c r="L325" i="40"/>
  <c r="L324" i="40"/>
  <c r="L323" i="40"/>
  <c r="L322" i="40"/>
  <c r="L97" i="40"/>
  <c r="L321" i="40"/>
  <c r="L320" i="40"/>
  <c r="L96" i="40"/>
  <c r="L319" i="40"/>
  <c r="L318" i="40"/>
  <c r="L317" i="40"/>
  <c r="L316" i="40"/>
  <c r="L315" i="40"/>
  <c r="L314" i="40"/>
  <c r="L313" i="40"/>
  <c r="L98" i="40"/>
  <c r="L312" i="40"/>
  <c r="L311" i="40"/>
  <c r="L310" i="40"/>
  <c r="L309" i="40"/>
  <c r="L94" i="40"/>
  <c r="L92" i="40"/>
  <c r="L308" i="40"/>
  <c r="L307" i="40"/>
  <c r="L306" i="40"/>
  <c r="L305" i="40"/>
  <c r="L304" i="40"/>
  <c r="L91" i="40"/>
  <c r="L303" i="40"/>
  <c r="L302" i="40"/>
  <c r="L301" i="40"/>
  <c r="L300" i="40"/>
  <c r="L299" i="40"/>
  <c r="L298" i="40"/>
  <c r="L297" i="40"/>
  <c r="L296" i="40"/>
  <c r="L295" i="40"/>
  <c r="L294" i="40"/>
  <c r="L89" i="40"/>
  <c r="L88" i="40"/>
  <c r="L293" i="40"/>
  <c r="L292" i="40"/>
  <c r="L291" i="40"/>
  <c r="L290" i="40"/>
  <c r="L289" i="40"/>
  <c r="L86" i="40"/>
  <c r="L288" i="40"/>
  <c r="L83" i="40"/>
  <c r="L287" i="40"/>
  <c r="L286" i="40"/>
  <c r="L285" i="40"/>
  <c r="L284" i="40"/>
  <c r="L283" i="40"/>
  <c r="L282" i="40"/>
  <c r="L78" i="40"/>
  <c r="L77" i="40"/>
  <c r="L281" i="40"/>
  <c r="L280" i="40"/>
  <c r="L279" i="40"/>
  <c r="L278" i="40"/>
  <c r="L277" i="40"/>
  <c r="L276" i="40"/>
  <c r="L76" i="40"/>
  <c r="AA75" i="40"/>
  <c r="L275" i="40"/>
  <c r="L274" i="40"/>
  <c r="L273" i="40"/>
  <c r="L74" i="40"/>
  <c r="L272" i="40"/>
  <c r="L271" i="40"/>
  <c r="L270" i="40"/>
  <c r="L269" i="40"/>
  <c r="L268" i="40"/>
  <c r="L267" i="40"/>
  <c r="L266" i="40"/>
  <c r="L265" i="40"/>
  <c r="L70" i="40"/>
  <c r="L264" i="40"/>
  <c r="L263" i="40"/>
  <c r="L68" i="40"/>
  <c r="L67" i="40"/>
  <c r="AA66" i="40"/>
  <c r="L262" i="40"/>
  <c r="L261" i="40"/>
  <c r="L260" i="40"/>
  <c r="L259" i="40"/>
  <c r="L65" i="40"/>
  <c r="L258" i="40"/>
  <c r="L257" i="40"/>
  <c r="L256" i="40"/>
  <c r="L255" i="40"/>
  <c r="L254" i="40"/>
  <c r="L253" i="40"/>
  <c r="L252" i="40"/>
  <c r="L251" i="40"/>
  <c r="L63" i="40"/>
  <c r="L250" i="40"/>
  <c r="L249" i="40"/>
  <c r="L248" i="40"/>
  <c r="L247" i="40"/>
  <c r="L246" i="40"/>
  <c r="L245" i="40"/>
  <c r="L244" i="40"/>
  <c r="L61" i="40"/>
  <c r="L243" i="40"/>
  <c r="L242" i="40"/>
  <c r="L241" i="40"/>
  <c r="L240" i="40"/>
  <c r="L239" i="40"/>
  <c r="L238" i="40"/>
  <c r="L237" i="40"/>
  <c r="L236" i="40"/>
  <c r="L235" i="40"/>
  <c r="L234" i="40"/>
  <c r="L233" i="40"/>
  <c r="L232" i="40"/>
  <c r="L59" i="40"/>
  <c r="L58" i="40"/>
  <c r="L57" i="40"/>
  <c r="L231" i="40"/>
  <c r="L230" i="40"/>
  <c r="L56" i="40"/>
  <c r="L55" i="40"/>
  <c r="L229" i="40"/>
  <c r="L228" i="40"/>
  <c r="L227" i="40"/>
  <c r="L226" i="40"/>
  <c r="L225" i="40"/>
  <c r="L224" i="40"/>
  <c r="AA54" i="40"/>
  <c r="L223" i="40"/>
  <c r="L222" i="40"/>
  <c r="L221" i="40"/>
  <c r="L220" i="40"/>
  <c r="L219" i="40"/>
  <c r="L218" i="40"/>
  <c r="L217" i="40"/>
  <c r="L216" i="40"/>
  <c r="L215" i="40"/>
  <c r="L214" i="40"/>
  <c r="L213" i="40"/>
  <c r="L212" i="40"/>
  <c r="L211" i="40"/>
  <c r="L210" i="40"/>
  <c r="L209" i="40"/>
  <c r="L51" i="40"/>
  <c r="L208" i="40"/>
  <c r="L207" i="40"/>
  <c r="L49" i="40"/>
  <c r="L206" i="40"/>
  <c r="L205" i="40"/>
  <c r="L204" i="40"/>
  <c r="L203" i="40"/>
  <c r="L48" i="40"/>
  <c r="L202" i="40"/>
  <c r="L201" i="40"/>
  <c r="L200" i="40"/>
  <c r="L199" i="40"/>
  <c r="L198" i="40"/>
  <c r="L46" i="40"/>
  <c r="L197" i="40"/>
  <c r="L196" i="40"/>
  <c r="L195" i="40"/>
  <c r="L194" i="40"/>
  <c r="L193" i="40"/>
  <c r="L192" i="40"/>
  <c r="Q45" i="40"/>
  <c r="L45" i="40"/>
  <c r="L191" i="40"/>
  <c r="L190" i="40"/>
  <c r="L189" i="40"/>
  <c r="L188" i="40"/>
  <c r="L44" i="40"/>
  <c r="L187" i="40"/>
  <c r="L186" i="40"/>
  <c r="L185" i="40"/>
  <c r="L184" i="40"/>
  <c r="L183" i="40"/>
  <c r="L182" i="40"/>
  <c r="L181" i="40"/>
  <c r="L180" i="40"/>
  <c r="L43" i="40"/>
  <c r="L42" i="40"/>
  <c r="L179" i="40"/>
  <c r="L41" i="40"/>
  <c r="L178" i="40"/>
  <c r="L177" i="40"/>
  <c r="L176" i="40"/>
  <c r="L175" i="40"/>
  <c r="L174" i="40"/>
  <c r="Q40" i="40"/>
  <c r="L40" i="40"/>
  <c r="L173" i="40"/>
  <c r="AA39" i="40"/>
  <c r="L172" i="40"/>
  <c r="L171" i="40"/>
  <c r="L170" i="40"/>
  <c r="L169" i="40"/>
  <c r="L168" i="40"/>
  <c r="L38" i="40"/>
  <c r="L37" i="40"/>
  <c r="L36" i="40"/>
  <c r="L167" i="40"/>
  <c r="L166" i="40"/>
  <c r="L165" i="40"/>
  <c r="L33" i="40"/>
  <c r="L164" i="40"/>
  <c r="L163" i="40"/>
  <c r="L162" i="40"/>
  <c r="L161" i="40"/>
  <c r="Q30" i="40"/>
  <c r="L30" i="40"/>
  <c r="L160" i="40"/>
  <c r="L159" i="40"/>
  <c r="L158" i="40"/>
  <c r="L157" i="40"/>
  <c r="L28" i="40"/>
  <c r="L156" i="40"/>
  <c r="L155" i="40"/>
  <c r="L154" i="40"/>
  <c r="L153" i="40"/>
  <c r="L152" i="40"/>
  <c r="L151" i="40"/>
  <c r="L150" i="40"/>
  <c r="L149" i="40"/>
  <c r="L26" i="40"/>
  <c r="L148" i="40"/>
  <c r="L147" i="40"/>
  <c r="L146" i="40"/>
  <c r="L145" i="40"/>
  <c r="L144" i="40"/>
  <c r="L143" i="40"/>
  <c r="L142" i="40"/>
  <c r="L141" i="40"/>
  <c r="L24" i="40"/>
  <c r="L140" i="40"/>
  <c r="L139" i="40"/>
  <c r="L138" i="40"/>
  <c r="L137" i="40"/>
  <c r="L136" i="40"/>
  <c r="L23" i="40"/>
  <c r="L21" i="40"/>
  <c r="L20" i="40"/>
  <c r="L135" i="40"/>
  <c r="AA19" i="40"/>
  <c r="L134" i="40"/>
  <c r="L18" i="40"/>
  <c r="L133" i="40"/>
  <c r="L17" i="40"/>
  <c r="L132" i="40"/>
  <c r="L131" i="40"/>
  <c r="L130" i="40"/>
  <c r="L129" i="40"/>
  <c r="R128" i="40"/>
  <c r="S128" i="40"/>
  <c r="L128" i="40"/>
  <c r="L127" i="40"/>
  <c r="L126" i="40"/>
  <c r="Q125" i="40"/>
  <c r="L125" i="40"/>
  <c r="R124" i="40"/>
  <c r="S124" i="40"/>
  <c r="L124" i="40"/>
  <c r="L123" i="40"/>
  <c r="Q122" i="40"/>
  <c r="R122" i="40"/>
  <c r="S122" i="40"/>
  <c r="T122" i="40"/>
  <c r="AA102" i="40"/>
  <c r="L122" i="40"/>
  <c r="Q15" i="40"/>
  <c r="L15" i="40"/>
  <c r="Q14" i="40"/>
  <c r="L14" i="40"/>
  <c r="Q12" i="40"/>
  <c r="L12" i="40"/>
  <c r="L121" i="40"/>
  <c r="Q120" i="40"/>
  <c r="L120" i="40"/>
  <c r="Q119" i="40"/>
  <c r="L119" i="40"/>
  <c r="Q118" i="40"/>
  <c r="L118" i="40"/>
  <c r="L11" i="40"/>
  <c r="Q10" i="40"/>
  <c r="L10" i="40"/>
  <c r="Q117" i="40"/>
  <c r="L117" i="40"/>
  <c r="Q116" i="40"/>
  <c r="L116" i="40"/>
  <c r="L115" i="40"/>
  <c r="AC9" i="40"/>
  <c r="Q9" i="40"/>
  <c r="L9" i="40"/>
  <c r="P5" i="40"/>
  <c r="AA87" i="40"/>
  <c r="Q5" i="40"/>
  <c r="T5" i="40"/>
  <c r="AA8" i="40"/>
  <c r="S5" i="40"/>
  <c r="R5" i="40"/>
  <c r="AA5" i="40"/>
  <c r="L350" i="37"/>
  <c r="L349" i="37"/>
  <c r="L348" i="37"/>
  <c r="L347" i="37"/>
  <c r="L344" i="37"/>
  <c r="L343" i="37"/>
  <c r="L342" i="37"/>
  <c r="L340" i="37"/>
  <c r="L339" i="37"/>
  <c r="L338" i="37"/>
  <c r="L337" i="37"/>
  <c r="L334" i="37"/>
  <c r="L333" i="37"/>
  <c r="L332" i="37"/>
  <c r="L331" i="37"/>
  <c r="L329" i="37"/>
  <c r="L326" i="37"/>
  <c r="L325" i="37"/>
  <c r="L323" i="37"/>
  <c r="L322" i="37"/>
  <c r="L319" i="37"/>
  <c r="L318" i="37"/>
  <c r="L317" i="37"/>
  <c r="L316" i="37"/>
  <c r="L315" i="37"/>
  <c r="L314" i="37"/>
  <c r="L313" i="37"/>
  <c r="L311" i="37"/>
  <c r="L310" i="37"/>
  <c r="L308" i="37"/>
  <c r="L305" i="37"/>
  <c r="L304" i="37"/>
  <c r="L303" i="37"/>
  <c r="L302" i="37"/>
  <c r="L299" i="37"/>
  <c r="L298" i="37"/>
  <c r="L297" i="37"/>
  <c r="L296" i="37"/>
  <c r="L294" i="37"/>
  <c r="L292" i="37"/>
  <c r="L291" i="37"/>
  <c r="L290" i="37"/>
  <c r="L289" i="37"/>
  <c r="L288" i="37"/>
  <c r="L285" i="37"/>
  <c r="L284" i="37"/>
  <c r="L283" i="37"/>
  <c r="L282" i="37"/>
  <c r="L281" i="37"/>
  <c r="L278" i="37"/>
  <c r="L277" i="37"/>
  <c r="L276" i="37"/>
  <c r="L275" i="37"/>
  <c r="L274" i="37"/>
  <c r="L273" i="37"/>
  <c r="L272" i="37"/>
  <c r="L271" i="37"/>
  <c r="L270" i="37"/>
  <c r="L269" i="37"/>
  <c r="L268" i="37"/>
  <c r="L267" i="37"/>
  <c r="L266" i="37"/>
  <c r="L265" i="37"/>
  <c r="L263" i="37"/>
  <c r="L262" i="37"/>
  <c r="L261" i="37"/>
  <c r="L258" i="37"/>
  <c r="L256" i="37"/>
  <c r="L254" i="37"/>
  <c r="L253" i="37"/>
  <c r="L251" i="37"/>
  <c r="L250" i="37"/>
  <c r="L249" i="37"/>
  <c r="L247" i="37"/>
  <c r="L245" i="37"/>
  <c r="L244" i="37"/>
  <c r="L243" i="37"/>
  <c r="L242" i="37"/>
  <c r="L241" i="37"/>
  <c r="L240" i="37"/>
  <c r="L239" i="37"/>
  <c r="L238" i="37"/>
  <c r="L237" i="37"/>
  <c r="L235" i="37"/>
  <c r="L234" i="37"/>
  <c r="L233" i="37"/>
  <c r="L230" i="37"/>
  <c r="L229" i="37"/>
  <c r="L227" i="37"/>
  <c r="L226" i="37"/>
  <c r="L225" i="37"/>
  <c r="L224" i="37"/>
  <c r="L222" i="37"/>
  <c r="L221" i="37"/>
  <c r="L220" i="37"/>
  <c r="L218" i="37"/>
  <c r="L217" i="37"/>
  <c r="L216" i="37"/>
  <c r="L215" i="37"/>
  <c r="L213" i="37"/>
  <c r="L212" i="37"/>
  <c r="L211" i="37"/>
  <c r="L210" i="37"/>
  <c r="L208" i="37"/>
  <c r="L207" i="37"/>
  <c r="L206" i="37"/>
  <c r="L205" i="37"/>
  <c r="L204" i="37"/>
  <c r="L203" i="37"/>
  <c r="L201" i="37"/>
  <c r="L200" i="37"/>
  <c r="L198" i="37"/>
  <c r="L197" i="37"/>
  <c r="L196" i="37"/>
  <c r="L194" i="37"/>
  <c r="L193" i="37"/>
  <c r="L192" i="37"/>
  <c r="L191" i="37"/>
  <c r="L190" i="37"/>
  <c r="L189" i="37"/>
  <c r="L187" i="37"/>
  <c r="L186" i="37"/>
  <c r="L185" i="37"/>
  <c r="L184" i="37"/>
  <c r="L183" i="37"/>
  <c r="L182" i="37"/>
  <c r="L181" i="37"/>
  <c r="L180" i="37"/>
  <c r="L179" i="37"/>
  <c r="L178" i="37"/>
  <c r="L177" i="37"/>
  <c r="L174" i="37"/>
  <c r="L173" i="37"/>
  <c r="L172" i="37"/>
  <c r="L171" i="37"/>
  <c r="L169" i="37"/>
  <c r="L168" i="37"/>
  <c r="L167" i="37"/>
  <c r="L166" i="37"/>
  <c r="L165" i="37"/>
  <c r="L164" i="37"/>
  <c r="L162" i="37"/>
  <c r="L161" i="37"/>
  <c r="L160" i="37"/>
  <c r="L158" i="37"/>
  <c r="L157" i="37"/>
  <c r="L156" i="37"/>
  <c r="L155" i="37"/>
  <c r="L154" i="37"/>
  <c r="L153" i="37"/>
  <c r="L152" i="37"/>
  <c r="L151" i="37"/>
  <c r="L150" i="37"/>
  <c r="L149" i="37"/>
  <c r="L148" i="37"/>
  <c r="L147" i="37"/>
  <c r="L146" i="37"/>
  <c r="L145" i="37"/>
  <c r="L143" i="37"/>
  <c r="L142" i="37"/>
  <c r="L141" i="37"/>
  <c r="L140" i="37"/>
  <c r="L139" i="37"/>
  <c r="L138" i="37"/>
  <c r="L137" i="37"/>
  <c r="L136" i="37"/>
  <c r="L135" i="37"/>
  <c r="L133" i="37"/>
  <c r="L132" i="37"/>
  <c r="L131" i="37"/>
  <c r="L129" i="37"/>
  <c r="L128" i="37"/>
  <c r="L127" i="37"/>
  <c r="L126" i="37"/>
  <c r="L125" i="37"/>
  <c r="L124" i="37"/>
  <c r="L123" i="37"/>
  <c r="L122" i="37"/>
  <c r="L121" i="37"/>
  <c r="L120" i="37"/>
  <c r="L119" i="37"/>
  <c r="L118" i="37"/>
  <c r="L117" i="37"/>
  <c r="L116" i="37"/>
  <c r="L114" i="37"/>
  <c r="L113" i="37"/>
  <c r="L112" i="37"/>
  <c r="L111" i="37"/>
  <c r="L110" i="37"/>
  <c r="L109" i="37"/>
  <c r="L107" i="37"/>
  <c r="L106" i="37"/>
  <c r="L104" i="37"/>
  <c r="L103" i="37"/>
  <c r="L102" i="37"/>
  <c r="L101" i="37"/>
  <c r="L100" i="37"/>
  <c r="L99" i="37"/>
  <c r="L98" i="37"/>
  <c r="L96" i="37"/>
  <c r="L95" i="37"/>
  <c r="L94" i="37"/>
  <c r="L93" i="37"/>
  <c r="L92" i="37"/>
  <c r="L90" i="37"/>
  <c r="L89" i="37"/>
  <c r="L87" i="37"/>
  <c r="L86" i="37"/>
  <c r="L85" i="37"/>
  <c r="L83" i="37"/>
  <c r="L82" i="37"/>
  <c r="L80" i="37"/>
  <c r="L79" i="37"/>
  <c r="L78" i="37"/>
  <c r="L76" i="37"/>
  <c r="L75" i="37"/>
  <c r="L73" i="37"/>
  <c r="L72" i="37"/>
  <c r="L71" i="37"/>
  <c r="L69" i="37"/>
  <c r="L68" i="37"/>
  <c r="L66" i="37"/>
  <c r="L65" i="37"/>
  <c r="L64" i="37"/>
  <c r="L63" i="37"/>
  <c r="L62" i="37"/>
  <c r="L61" i="37"/>
  <c r="L60" i="37"/>
  <c r="L58" i="37"/>
  <c r="L57" i="37"/>
  <c r="L56" i="37"/>
  <c r="L55" i="37"/>
  <c r="L54" i="37"/>
  <c r="L53" i="37"/>
  <c r="L52" i="37"/>
  <c r="L51" i="37"/>
  <c r="L49" i="37"/>
  <c r="L48" i="37"/>
  <c r="L47" i="37"/>
  <c r="L46" i="37"/>
  <c r="L45" i="37"/>
  <c r="L44" i="37"/>
  <c r="L41" i="37"/>
  <c r="L40" i="37"/>
  <c r="L38" i="37"/>
  <c r="L36" i="37"/>
  <c r="L34" i="37"/>
  <c r="L33" i="37"/>
  <c r="L32" i="37"/>
  <c r="L29" i="37"/>
  <c r="L26" i="37"/>
  <c r="L25" i="37"/>
  <c r="L23" i="37"/>
  <c r="L22" i="37"/>
  <c r="L21" i="37"/>
  <c r="L19" i="37"/>
  <c r="L17" i="37"/>
  <c r="L16" i="37"/>
  <c r="L15" i="37"/>
  <c r="L13" i="37"/>
  <c r="L12" i="37"/>
  <c r="L11" i="37"/>
  <c r="W9" i="37"/>
  <c r="W10" i="37"/>
  <c r="L9" i="37"/>
  <c r="L345" i="37"/>
  <c r="L341" i="37"/>
  <c r="L335" i="37"/>
  <c r="L328" i="37"/>
  <c r="L321" i="37"/>
  <c r="L320" i="37"/>
  <c r="L306" i="37"/>
  <c r="L293" i="37"/>
  <c r="L300" i="37"/>
  <c r="L286" i="37"/>
  <c r="L280" i="37"/>
  <c r="L260" i="37"/>
  <c r="L232" i="37"/>
  <c r="L209" i="37"/>
  <c r="L199" i="37"/>
  <c r="L176" i="37"/>
  <c r="L175" i="37"/>
  <c r="L170" i="37"/>
  <c r="L130" i="37"/>
  <c r="L108" i="37"/>
  <c r="L105" i="37"/>
  <c r="L91" i="37"/>
  <c r="L70" i="37"/>
  <c r="L50" i="37"/>
  <c r="L42" i="37"/>
  <c r="L37" i="37"/>
  <c r="L35" i="37"/>
  <c r="L30" i="37"/>
  <c r="L28" i="37"/>
  <c r="L27" i="37"/>
  <c r="L24" i="37"/>
  <c r="L18" i="37"/>
  <c r="L14" i="37"/>
  <c r="L10" i="37"/>
  <c r="W11" i="37"/>
  <c r="W12" i="37"/>
  <c r="W13" i="37"/>
  <c r="W14" i="37"/>
  <c r="W15" i="37"/>
  <c r="W16" i="37"/>
  <c r="W17" i="37"/>
  <c r="W18" i="37"/>
  <c r="W19" i="37"/>
  <c r="W20" i="37"/>
  <c r="W21" i="37"/>
  <c r="W22" i="37"/>
  <c r="W23" i="37"/>
  <c r="W24" i="37"/>
  <c r="W25" i="37"/>
  <c r="W26" i="37"/>
  <c r="W27" i="37"/>
  <c r="W28" i="37"/>
  <c r="W29" i="37"/>
  <c r="W30" i="37"/>
  <c r="L1" i="29"/>
  <c r="AD6" i="29"/>
  <c r="AC6" i="29"/>
  <c r="AB6" i="29"/>
  <c r="W31" i="37"/>
  <c r="W32" i="37"/>
  <c r="W33" i="37"/>
  <c r="W34" i="37"/>
  <c r="W35" i="37"/>
  <c r="W36" i="37"/>
  <c r="W37" i="37"/>
  <c r="W38" i="37"/>
  <c r="W39" i="37"/>
  <c r="W40" i="37"/>
  <c r="W41" i="37"/>
  <c r="W42" i="37"/>
  <c r="W43" i="37"/>
  <c r="W44" i="37"/>
  <c r="W45" i="37"/>
  <c r="W46" i="37"/>
  <c r="W47" i="37"/>
  <c r="W48" i="37"/>
  <c r="W49" i="37"/>
  <c r="W50" i="37"/>
  <c r="W51" i="37"/>
  <c r="W52" i="37"/>
  <c r="W53" i="37"/>
  <c r="W54" i="37"/>
  <c r="W55" i="37"/>
  <c r="W56" i="37"/>
  <c r="W57" i="37"/>
  <c r="W58" i="37"/>
  <c r="W59" i="37"/>
  <c r="W60" i="37"/>
  <c r="W61" i="37"/>
  <c r="W62" i="37"/>
  <c r="W63" i="37"/>
  <c r="W64" i="37"/>
  <c r="W65" i="37"/>
  <c r="W66" i="37"/>
  <c r="W67" i="37"/>
  <c r="W68" i="37"/>
  <c r="W69" i="37"/>
  <c r="W70" i="37"/>
  <c r="W71" i="37"/>
  <c r="W72" i="37"/>
  <c r="W73" i="37"/>
  <c r="W74" i="37"/>
  <c r="W75" i="37"/>
  <c r="W76" i="37"/>
  <c r="W77" i="37"/>
  <c r="W78" i="37"/>
  <c r="W79" i="37"/>
  <c r="W80" i="37"/>
  <c r="W81" i="37"/>
  <c r="W82" i="37"/>
  <c r="W83" i="37"/>
  <c r="W84" i="37"/>
  <c r="W85" i="37"/>
  <c r="W86" i="37"/>
  <c r="W87" i="37"/>
  <c r="W88" i="37"/>
  <c r="W89" i="37"/>
  <c r="W90" i="37"/>
  <c r="W91" i="37"/>
  <c r="W92" i="37"/>
  <c r="W93" i="37"/>
  <c r="W94" i="37"/>
  <c r="W95" i="37"/>
  <c r="W96" i="37"/>
  <c r="W97" i="37"/>
  <c r="W98" i="37"/>
  <c r="W99" i="37"/>
  <c r="W100" i="37"/>
  <c r="W101" i="37"/>
  <c r="W102" i="37"/>
  <c r="W103" i="37"/>
  <c r="W104" i="37"/>
  <c r="W105" i="37"/>
  <c r="W106" i="37"/>
  <c r="W107" i="37"/>
  <c r="W108" i="37"/>
  <c r="W109" i="37"/>
  <c r="W110" i="37"/>
  <c r="W111" i="37"/>
  <c r="W112" i="37"/>
  <c r="W114" i="37"/>
  <c r="W115" i="37"/>
  <c r="W116" i="37"/>
  <c r="W117" i="37"/>
  <c r="W118" i="37"/>
  <c r="W119" i="37"/>
  <c r="W120" i="37"/>
  <c r="W121" i="37"/>
  <c r="W122" i="37"/>
  <c r="W123" i="37"/>
  <c r="W124" i="37"/>
  <c r="W125" i="37"/>
  <c r="W126" i="37"/>
  <c r="W127" i="37"/>
  <c r="W128" i="37"/>
  <c r="W129" i="37"/>
  <c r="W130" i="37"/>
  <c r="W131" i="37"/>
  <c r="W132" i="37"/>
  <c r="W133" i="37"/>
  <c r="W134" i="37"/>
  <c r="W135" i="37"/>
  <c r="W136" i="37"/>
  <c r="W137" i="37"/>
  <c r="W138" i="37"/>
  <c r="W139" i="37"/>
  <c r="W140" i="37"/>
  <c r="W141" i="37"/>
  <c r="W142" i="37"/>
  <c r="W143" i="37"/>
  <c r="W144" i="37"/>
  <c r="W145" i="37"/>
  <c r="W146" i="37"/>
  <c r="W147" i="37"/>
  <c r="W148" i="37"/>
  <c r="W149" i="37"/>
  <c r="W150" i="37"/>
  <c r="W151" i="37"/>
  <c r="W152" i="37"/>
  <c r="W153" i="37"/>
  <c r="W154" i="37"/>
  <c r="W155" i="37"/>
  <c r="W156" i="37"/>
  <c r="W157" i="37"/>
  <c r="W158" i="37"/>
  <c r="W159" i="37"/>
  <c r="W160" i="37"/>
  <c r="W161" i="37"/>
  <c r="W162" i="37"/>
  <c r="W163" i="37"/>
  <c r="W164" i="37"/>
  <c r="W165" i="37"/>
  <c r="W166" i="37"/>
  <c r="W167" i="37"/>
  <c r="W168" i="37"/>
  <c r="W169" i="37"/>
  <c r="W170" i="37"/>
  <c r="W171" i="37"/>
  <c r="W172" i="37"/>
  <c r="W173" i="37"/>
  <c r="W174" i="37"/>
  <c r="W175" i="37"/>
  <c r="W176" i="37"/>
  <c r="W177" i="37"/>
  <c r="W178" i="37"/>
  <c r="W179" i="37"/>
  <c r="W180" i="37"/>
  <c r="W181" i="37"/>
  <c r="W182" i="37"/>
  <c r="W183" i="37"/>
  <c r="W184" i="37"/>
  <c r="W185" i="37"/>
  <c r="W186" i="37"/>
  <c r="W187" i="37"/>
  <c r="W188" i="37"/>
  <c r="W189" i="37"/>
  <c r="W190" i="37"/>
  <c r="W191" i="37"/>
  <c r="W192" i="37"/>
  <c r="W193" i="37"/>
  <c r="W194" i="37"/>
  <c r="W195" i="37"/>
  <c r="W196" i="37"/>
  <c r="W197" i="37"/>
  <c r="W198" i="37"/>
  <c r="W199" i="37"/>
  <c r="W200" i="37"/>
  <c r="W201" i="37"/>
  <c r="W202" i="37"/>
  <c r="W203" i="37"/>
  <c r="W204" i="37"/>
  <c r="W205" i="37"/>
  <c r="W206" i="37"/>
  <c r="W207" i="37"/>
  <c r="W208" i="37"/>
  <c r="W209" i="37"/>
  <c r="W210" i="37"/>
  <c r="W211" i="37"/>
  <c r="W212" i="37"/>
  <c r="W213" i="37"/>
  <c r="W214" i="37"/>
  <c r="W215" i="37"/>
  <c r="W216" i="37"/>
  <c r="W217" i="37"/>
  <c r="W218" i="37"/>
  <c r="W219" i="37"/>
  <c r="W220" i="37"/>
  <c r="W221" i="37"/>
  <c r="W222" i="37"/>
  <c r="W223" i="37"/>
  <c r="W224" i="37"/>
  <c r="W225" i="37"/>
  <c r="W226" i="37"/>
  <c r="W227" i="37"/>
  <c r="W228" i="37"/>
  <c r="W229" i="37"/>
  <c r="W230" i="37"/>
  <c r="W231" i="37"/>
  <c r="W232" i="37"/>
  <c r="W233" i="37"/>
  <c r="W234" i="37"/>
  <c r="W235" i="37"/>
  <c r="W236" i="37"/>
  <c r="W237" i="37"/>
  <c r="W238" i="37"/>
  <c r="W239" i="37"/>
  <c r="W240" i="37"/>
  <c r="W241" i="37"/>
  <c r="W242" i="37"/>
  <c r="W243" i="37"/>
  <c r="W244" i="37"/>
  <c r="W245" i="37"/>
  <c r="W246" i="37"/>
  <c r="W247" i="37"/>
  <c r="W248" i="37"/>
  <c r="W249" i="37"/>
  <c r="W250" i="37"/>
  <c r="W251" i="37"/>
  <c r="W252" i="37"/>
  <c r="W253" i="37"/>
  <c r="W254" i="37"/>
  <c r="W255" i="37"/>
  <c r="W256" i="37"/>
  <c r="W257" i="37"/>
  <c r="W258" i="37"/>
  <c r="W259" i="37"/>
  <c r="W260" i="37"/>
  <c r="W261" i="37"/>
  <c r="W262" i="37"/>
  <c r="W263" i="37"/>
  <c r="W264" i="37"/>
  <c r="W265" i="37"/>
  <c r="W266" i="37"/>
  <c r="W267" i="37"/>
  <c r="W268" i="37"/>
  <c r="W269" i="37"/>
  <c r="W270" i="37"/>
  <c r="W271" i="37"/>
  <c r="W272" i="37"/>
  <c r="W273" i="37"/>
  <c r="W274" i="37"/>
  <c r="W275" i="37"/>
  <c r="W276" i="37"/>
  <c r="W277" i="37"/>
  <c r="W278" i="37"/>
  <c r="W279" i="37"/>
  <c r="W280" i="37"/>
  <c r="W281" i="37"/>
  <c r="W282" i="37"/>
  <c r="W283" i="37"/>
  <c r="W284" i="37"/>
  <c r="W285" i="37"/>
  <c r="W286" i="37"/>
  <c r="W287" i="37"/>
  <c r="W288" i="37"/>
  <c r="W289" i="37"/>
  <c r="W290" i="37"/>
  <c r="W291" i="37"/>
  <c r="W292" i="37"/>
  <c r="W293" i="37"/>
  <c r="W294" i="37"/>
  <c r="W295" i="37"/>
  <c r="W296" i="37"/>
  <c r="W297" i="37"/>
  <c r="W298" i="37"/>
  <c r="W299" i="37"/>
  <c r="W300" i="37"/>
  <c r="W301" i="37"/>
  <c r="W302" i="37"/>
  <c r="W303" i="37"/>
  <c r="W304" i="37"/>
  <c r="W305" i="37"/>
  <c r="W306" i="37"/>
  <c r="W307" i="37"/>
  <c r="W308" i="37"/>
  <c r="W309" i="37"/>
  <c r="W310" i="37"/>
  <c r="W311" i="37"/>
  <c r="W312" i="37"/>
  <c r="W313" i="37"/>
  <c r="W314" i="37"/>
  <c r="W315" i="37"/>
  <c r="W316" i="37"/>
  <c r="W317" i="37"/>
  <c r="W318" i="37"/>
  <c r="W319" i="37"/>
  <c r="W320" i="37"/>
  <c r="W321" i="37"/>
  <c r="W322" i="37"/>
  <c r="W323" i="37"/>
  <c r="W324" i="37"/>
  <c r="W325" i="37"/>
  <c r="W326" i="37"/>
  <c r="W327" i="37"/>
  <c r="W328" i="37"/>
  <c r="W329" i="37"/>
  <c r="W330" i="37"/>
  <c r="W331" i="37"/>
  <c r="W332" i="37"/>
  <c r="W333" i="37"/>
  <c r="W334" i="37"/>
  <c r="W335" i="37"/>
  <c r="W336" i="37"/>
  <c r="W337" i="37"/>
  <c r="W338" i="37"/>
  <c r="W339" i="37"/>
  <c r="W340" i="37"/>
  <c r="W341" i="37"/>
  <c r="W342" i="37"/>
  <c r="W343" i="37"/>
  <c r="W344" i="37"/>
  <c r="W345" i="37"/>
  <c r="W346" i="37"/>
  <c r="W347" i="37"/>
  <c r="W348" i="37"/>
  <c r="W349" i="37"/>
  <c r="W350" i="37"/>
  <c r="W113" i="37"/>
  <c r="AC10" i="40"/>
  <c r="AC11" i="40"/>
  <c r="AC12" i="40"/>
  <c r="AC13" i="40"/>
  <c r="AC14" i="40"/>
  <c r="AC15" i="40"/>
  <c r="AC16" i="40"/>
  <c r="AC17" i="40"/>
  <c r="AC18" i="40"/>
  <c r="AC19" i="40"/>
  <c r="AC20" i="40"/>
  <c r="AC21" i="40"/>
  <c r="AC22" i="40"/>
  <c r="AC23" i="40"/>
  <c r="AC24" i="40"/>
  <c r="AC25" i="40"/>
  <c r="AC26" i="40"/>
  <c r="AC27" i="40"/>
  <c r="AC28" i="40"/>
  <c r="AC29" i="40"/>
  <c r="AC30" i="40"/>
  <c r="AC31" i="40"/>
  <c r="AC32" i="40"/>
  <c r="AC33" i="40"/>
  <c r="AC34" i="40"/>
  <c r="AC35" i="40"/>
  <c r="AC36" i="40"/>
  <c r="AC37" i="40"/>
  <c r="AC38" i="40"/>
  <c r="AC39" i="40"/>
  <c r="AC40" i="40"/>
  <c r="AC41" i="40"/>
  <c r="AC42" i="40"/>
  <c r="AC43" i="40"/>
  <c r="AC44" i="40"/>
  <c r="AC45" i="40"/>
  <c r="AC46" i="40"/>
  <c r="AC47" i="40"/>
  <c r="AC48" i="40"/>
  <c r="AC49" i="40"/>
  <c r="AC50" i="40"/>
  <c r="AC51" i="40"/>
  <c r="AC52" i="40"/>
  <c r="AC53" i="40"/>
  <c r="AC54" i="40"/>
  <c r="AC55" i="40"/>
  <c r="AC56" i="40"/>
  <c r="AC57" i="40"/>
  <c r="AC58" i="40"/>
  <c r="AC59" i="40"/>
  <c r="AC60" i="40"/>
  <c r="AC61" i="40"/>
  <c r="AC62" i="40"/>
  <c r="AC63" i="40"/>
  <c r="AC64" i="40"/>
  <c r="AC65" i="40"/>
  <c r="AC66" i="40"/>
  <c r="AC67" i="40"/>
  <c r="AC68" i="40"/>
  <c r="AC69" i="40"/>
  <c r="AC70" i="40"/>
  <c r="AC71" i="40"/>
  <c r="AC72" i="40"/>
  <c r="AC73" i="40"/>
  <c r="AC74" i="40"/>
  <c r="AC75" i="40"/>
  <c r="AC76" i="40"/>
  <c r="AC77" i="40"/>
  <c r="AC78" i="40"/>
  <c r="AC79" i="40"/>
  <c r="AC80" i="40"/>
  <c r="AC81" i="40"/>
  <c r="AC82" i="40"/>
  <c r="AC83" i="40"/>
  <c r="AC84" i="40"/>
  <c r="AC85" i="40"/>
  <c r="AC86" i="40"/>
  <c r="AC87" i="40"/>
  <c r="AC88" i="40"/>
  <c r="AC89" i="40"/>
  <c r="AC90" i="40"/>
  <c r="AC91" i="40"/>
  <c r="AC92" i="40"/>
  <c r="AC93" i="40"/>
  <c r="AC94" i="40"/>
  <c r="AC95" i="40"/>
  <c r="AC96" i="40"/>
  <c r="AC97" i="40"/>
  <c r="AC98" i="40"/>
  <c r="AC99" i="40"/>
  <c r="AC100" i="40"/>
  <c r="AC101" i="40"/>
  <c r="AC102" i="40"/>
  <c r="AC103" i="40"/>
  <c r="AC104" i="40"/>
  <c r="AC105" i="40"/>
  <c r="AC106" i="40"/>
  <c r="AC107" i="40"/>
  <c r="AC108" i="40"/>
  <c r="AC109" i="40"/>
  <c r="AC110" i="40"/>
  <c r="AC111" i="40"/>
  <c r="AC112" i="40"/>
  <c r="AC113" i="40"/>
  <c r="AC114" i="40"/>
  <c r="AC115" i="40"/>
  <c r="AC116" i="40"/>
  <c r="AC117" i="40"/>
  <c r="AC118" i="40"/>
  <c r="AC119" i="40"/>
  <c r="AC120" i="40"/>
  <c r="AC121" i="40"/>
  <c r="AC122" i="40"/>
  <c r="AC123" i="40"/>
  <c r="AC124" i="40"/>
  <c r="AC125" i="40"/>
  <c r="AC126" i="40"/>
  <c r="AC127" i="40"/>
  <c r="AC128" i="40"/>
  <c r="AC129" i="40"/>
  <c r="AC130" i="40"/>
  <c r="AC131" i="40"/>
  <c r="AC132" i="40"/>
  <c r="AC133" i="40"/>
  <c r="AC134" i="40"/>
  <c r="AC135" i="40"/>
  <c r="AC136" i="40"/>
  <c r="AC137" i="40"/>
  <c r="AC138" i="40"/>
  <c r="AC139" i="40"/>
  <c r="AC140" i="40"/>
  <c r="AC141" i="40"/>
  <c r="AC142" i="40"/>
  <c r="AC143" i="40"/>
  <c r="AC144" i="40"/>
  <c r="AC145" i="40"/>
  <c r="AC146" i="40"/>
  <c r="AC147" i="40"/>
  <c r="AC148" i="40"/>
  <c r="AC149" i="40"/>
  <c r="AC150" i="40"/>
  <c r="AC151" i="40"/>
  <c r="AC152" i="40"/>
  <c r="AC153" i="40"/>
  <c r="AC154" i="40"/>
  <c r="AC155" i="40"/>
  <c r="AC156" i="40"/>
  <c r="AC157" i="40"/>
  <c r="AC158" i="40"/>
  <c r="AC159" i="40"/>
  <c r="AC160" i="40"/>
  <c r="AC161" i="40"/>
  <c r="AC162" i="40"/>
  <c r="AC163" i="40"/>
  <c r="AC164" i="40"/>
  <c r="AC165" i="40"/>
  <c r="AC166" i="40"/>
  <c r="AC167" i="40"/>
  <c r="AC168" i="40"/>
  <c r="AC169" i="40"/>
  <c r="AC170" i="40"/>
  <c r="AC171" i="40"/>
  <c r="AC172" i="40"/>
  <c r="AC173" i="40"/>
  <c r="AC174" i="40"/>
  <c r="AC175" i="40"/>
  <c r="AC176" i="40"/>
  <c r="AC177" i="40"/>
  <c r="AC178" i="40"/>
  <c r="AC179" i="40"/>
  <c r="AC180" i="40"/>
  <c r="AC181" i="40"/>
  <c r="AC182" i="40"/>
  <c r="AC183" i="40"/>
  <c r="AC185" i="40"/>
  <c r="AC186" i="40"/>
  <c r="AC187" i="40"/>
  <c r="AC188" i="40"/>
  <c r="AC189" i="40"/>
  <c r="AC190" i="40"/>
  <c r="AC191" i="40"/>
  <c r="AC192" i="40"/>
  <c r="AC193" i="40"/>
  <c r="AC194" i="40"/>
  <c r="AC195" i="40"/>
  <c r="AC196" i="40"/>
  <c r="AC197" i="40"/>
  <c r="AC198" i="40"/>
  <c r="AC199" i="40"/>
  <c r="AC200" i="40"/>
  <c r="AC201" i="40"/>
  <c r="AC202" i="40"/>
  <c r="AC203" i="40"/>
  <c r="AC204" i="40"/>
  <c r="AC205" i="40"/>
  <c r="AC206" i="40"/>
  <c r="AC207" i="40"/>
  <c r="AC208" i="40"/>
  <c r="AC209" i="40"/>
  <c r="AC210" i="40"/>
  <c r="AC211" i="40"/>
  <c r="AC212" i="40"/>
  <c r="AC213" i="40"/>
  <c r="AC214" i="40"/>
  <c r="AC215" i="40"/>
  <c r="AC216" i="40"/>
  <c r="AC217" i="40"/>
  <c r="AC218" i="40"/>
  <c r="AC219" i="40"/>
  <c r="AC220" i="40"/>
  <c r="AC221" i="40"/>
  <c r="AC222" i="40"/>
  <c r="AC223" i="40"/>
  <c r="AC224" i="40"/>
  <c r="AC225" i="40"/>
  <c r="AC226" i="40"/>
  <c r="AC227" i="40"/>
  <c r="AC228" i="40"/>
  <c r="AC229" i="40"/>
  <c r="AC230" i="40"/>
  <c r="AC231" i="40"/>
  <c r="AC232" i="40"/>
  <c r="AC233" i="40"/>
  <c r="AC234" i="40"/>
  <c r="AC235" i="40"/>
  <c r="AC236" i="40"/>
  <c r="AC237" i="40"/>
  <c r="AC238" i="40"/>
  <c r="AC239" i="40"/>
  <c r="AC240" i="40"/>
  <c r="AC241" i="40"/>
  <c r="AC242" i="40"/>
  <c r="AC243" i="40"/>
  <c r="AC244" i="40"/>
  <c r="AC245" i="40"/>
  <c r="AC246" i="40"/>
  <c r="AC247" i="40"/>
  <c r="AC248" i="40"/>
  <c r="AC249" i="40"/>
  <c r="AC250" i="40"/>
  <c r="AC251" i="40"/>
  <c r="AC252" i="40"/>
  <c r="AC253" i="40"/>
  <c r="AC254" i="40"/>
  <c r="AC255" i="40"/>
  <c r="AC256" i="40"/>
  <c r="AC257" i="40"/>
  <c r="AC258" i="40"/>
  <c r="AC259" i="40"/>
  <c r="AC260" i="40"/>
  <c r="AC261" i="40"/>
  <c r="AC262" i="40"/>
  <c r="AC263" i="40"/>
  <c r="AC264" i="40"/>
  <c r="AC265" i="40"/>
  <c r="AC266" i="40"/>
  <c r="AC267" i="40"/>
  <c r="AC268" i="40"/>
  <c r="AC269" i="40"/>
  <c r="AC270" i="40"/>
  <c r="AC271" i="40"/>
  <c r="AC272" i="40"/>
  <c r="AC273" i="40"/>
  <c r="AC274" i="40"/>
  <c r="AC275" i="40"/>
  <c r="AC276" i="40"/>
  <c r="AC277" i="40"/>
  <c r="AC278" i="40"/>
  <c r="AC279" i="40"/>
  <c r="AC280" i="40"/>
  <c r="AC281" i="40"/>
  <c r="AC282" i="40"/>
  <c r="AC283" i="40"/>
  <c r="AC284" i="40"/>
  <c r="AC285" i="40"/>
  <c r="AC286" i="40"/>
  <c r="AC287" i="40"/>
  <c r="AC288" i="40"/>
  <c r="AC289" i="40"/>
  <c r="AC290" i="40"/>
  <c r="AC291" i="40"/>
  <c r="AC292" i="40"/>
  <c r="AC293" i="40"/>
  <c r="AC294" i="40"/>
  <c r="AC295" i="40"/>
  <c r="AC296" i="40"/>
  <c r="AC297" i="40"/>
  <c r="AC298" i="40"/>
  <c r="AC299" i="40"/>
  <c r="AC300" i="40"/>
  <c r="AC301" i="40"/>
  <c r="AC302" i="40"/>
  <c r="AC303" i="40"/>
  <c r="AC304" i="40"/>
  <c r="AC305" i="40"/>
  <c r="AC306" i="40"/>
  <c r="AC307" i="40"/>
  <c r="AC308" i="40"/>
  <c r="AC309" i="40"/>
  <c r="AC310" i="40"/>
  <c r="AC311" i="40"/>
  <c r="AC312" i="40"/>
  <c r="AC313" i="40"/>
  <c r="AC314" i="40"/>
  <c r="AC315" i="40"/>
  <c r="AC316" i="40"/>
  <c r="AC317" i="40"/>
  <c r="AC318" i="40"/>
  <c r="AC319" i="40"/>
  <c r="AC320" i="40"/>
  <c r="AC321" i="40"/>
  <c r="AC322" i="40"/>
  <c r="AC323" i="40"/>
  <c r="AC324" i="40"/>
  <c r="AC325" i="40"/>
  <c r="AC326" i="40"/>
  <c r="AC327" i="40"/>
  <c r="AC328" i="40"/>
  <c r="AC329" i="40"/>
  <c r="AC330" i="40"/>
  <c r="AC331" i="40"/>
  <c r="AC332" i="40"/>
  <c r="AC333" i="40"/>
  <c r="AC334" i="40"/>
  <c r="AC335" i="40"/>
  <c r="AC336" i="40"/>
  <c r="AC337" i="40"/>
  <c r="AC338" i="40"/>
  <c r="AC339" i="40"/>
  <c r="AC340" i="40"/>
  <c r="AC341" i="40"/>
  <c r="AC342" i="40"/>
  <c r="AC343" i="40"/>
  <c r="AC344" i="40"/>
  <c r="AC345" i="40"/>
  <c r="AC346" i="40"/>
  <c r="AC347" i="40"/>
  <c r="AC348" i="40"/>
  <c r="AC349" i="40"/>
  <c r="AC350" i="40"/>
  <c r="AC184" i="40"/>
  <c r="T352" i="37" a="1"/>
  <c r="T352" i="37"/>
  <c r="Y352" i="40" a="1"/>
  <c r="Y352" i="40"/>
</calcChain>
</file>

<file path=xl/sharedStrings.xml><?xml version="1.0" encoding="utf-8"?>
<sst xmlns="http://schemas.openxmlformats.org/spreadsheetml/2006/main" count="3999" uniqueCount="832">
  <si>
    <t>Holme Valley Parish Carbon Reduction - DETAILED ACTION LIST to be Carbon Neutral by 2030</t>
  </si>
  <si>
    <t>Action Area</t>
  </si>
  <si>
    <t>Action No.</t>
  </si>
  <si>
    <t>NOW</t>
  </si>
  <si>
    <t>Comments</t>
  </si>
  <si>
    <t>Community Mobilisation</t>
  </si>
  <si>
    <t>Call &amp; facilitate a local Citizen’s Forum to enable wider public engagement.</t>
  </si>
  <si>
    <t>Deliver a wide education and information programme to raise awareness of the climate emergency issues and necessary overall changes in schools, churches, resident’s associations, university, colleges and public fora.</t>
  </si>
  <si>
    <t>Educate Councillors and public sector managers about the effects of climate change and likely timescales, explain how their current operations have to substantially change to reduce and manage this.</t>
  </si>
  <si>
    <t>Provide a comprehensive advice and support service to residents to enable effective change implementation of energy improvements, pro-natural environment restoration and sustainable living, including diet and healthy food sourcing.</t>
  </si>
  <si>
    <t>Hold ‘Sustainable Living’ fairs with wide ranging information, demonstration and advice resources to facilitate take up of appropriate actions.</t>
  </si>
  <si>
    <t>Create community ownership and responsibility through promoting local investment through green bonds to fund local services and projects, co-ownership housing, cooperative enterprises, training in skills for local climate mitigation and nature restoration.</t>
  </si>
  <si>
    <t>Energy</t>
  </si>
  <si>
    <t>Council to partner with local businesses for housing retrofit energy-efficiency work</t>
  </si>
  <si>
    <t>Council to raise green funds or green bonds to fund housing retrofit energy-efficiency work</t>
  </si>
  <si>
    <t>House insulation materials made from locally recycled wastes, by local green businesses.</t>
  </si>
  <si>
    <t>Installation of energy-efficiency retrofits on existing housing stock, by local green businesses. Insulate and make airtight housing fabric</t>
  </si>
  <si>
    <t>Private rental accommodation standards to be high energy-efficiency</t>
  </si>
  <si>
    <t>Provide low cost (2%) 25 year loans for retrofit based on Council Tax band, secured on the property. Loan arranged by the Council (approx. £250m for 11000 properties).</t>
  </si>
  <si>
    <t>Set up advice service to advise and assist househoulders on energy saving and sustainable living. (Similar to NHS Health Visitor service)</t>
  </si>
  <si>
    <t>Training and accreditation to be provided for local builders to energy-efficient building standards for new and retrofit homes.</t>
  </si>
  <si>
    <t>Ensure zero-energy efficient building standards applied to all new-builds</t>
  </si>
  <si>
    <t>All housing to be converted to zero energy standard by 2030</t>
  </si>
  <si>
    <t>Seminars and workshops with local builders and architects to promote low energy building standards eg passivhaus</t>
  </si>
  <si>
    <t>All new properties, and all modifications to be to zero-energy building standard</t>
  </si>
  <si>
    <t>Council tax modified to be based on tax band and home energy rating, with significant multipliers for poor energy rating</t>
  </si>
  <si>
    <t>Every new development and planning consent should be carbon neutral or carbon negative in order to be permitted.</t>
  </si>
  <si>
    <t>Households not on green tariff, levy an additional Council Tax supplement related to Band rating, to fund negative carbon emissions</t>
  </si>
  <si>
    <t>Planning rules to be relaxed to enable either internal or external insulation of houses</t>
  </si>
  <si>
    <t>Re-introduce the Zero-energy building standard for all new buildings and conversions.</t>
  </si>
  <si>
    <t>Promote LED lighting in all business premises</t>
  </si>
  <si>
    <t>Encourage businesses to turn off office and factory lights overnight to save energy</t>
  </si>
  <si>
    <t>Council give Green Stars for businesses who demonstrate % reduction in Energy Bills with external audits - audits done by PC energy officer.</t>
  </si>
  <si>
    <t>Council to set Business rates prorata on carbon emissions or energy efficiency</t>
  </si>
  <si>
    <t>Businesses not on green tariff, levy an additional Business Rates supplement to fund negative carbon emissions</t>
  </si>
  <si>
    <t>Lobby MPs and government - campaign for 100% renewable energy</t>
  </si>
  <si>
    <t>Subsidy scheme for retrofitting and installation of air sourced heat pumps to replace gas heating.</t>
  </si>
  <si>
    <t>Transport</t>
  </si>
  <si>
    <t>Encourage and support local Holme Valley cycling clubs</t>
  </si>
  <si>
    <t>Promote new Holme Valley cycle routes by preparing a map showing these routes and pathways.</t>
  </si>
  <si>
    <t>Produce stickers or magnets for car dashboards saying  'When deciding to switch on your ignition can you make an alternative choice to walk, cycle or catch a bus or train?'</t>
  </si>
  <si>
    <t xml:space="preserve">Allocate a parking space per house for electric cars on the street. Charge them at cost. Provide a rebate for sharing space. </t>
  </si>
  <si>
    <t>Bring in Athens style 'odd or even' number plates for fossil-fuelled vehicles, with high daily access fees for the 'wrong day'.  Initially daily, then weekly, then monthly bans.  Access fee based on negative carbon cost of twice the average daily journey.</t>
  </si>
  <si>
    <t>Encourage bus use by supporting free travel and increasing the cost of parking for resident &amp; non-residents.</t>
  </si>
  <si>
    <t>Ban buses with Diesel or petrol engines - replace with electric or hydrogen fuel.</t>
  </si>
  <si>
    <t>Electric vehicle only car clubs for each neighbourhood which provide incentives for switching to EVs</t>
  </si>
  <si>
    <t>Monitoring of air pollution from vehicular traffic and publicising levels.</t>
  </si>
  <si>
    <t>Car-free odd and even day or month - use your petrol or diesel car only every other day or month - encourages car share</t>
  </si>
  <si>
    <t>Create car free zones in residential areas, initially with movement bans including deliveries during the day. Mini ULEZs.</t>
  </si>
  <si>
    <t>Green walls/vines &amp; ivy planting around school boundaries to mitigate particulate air pollution.</t>
  </si>
  <si>
    <t>Improve and increase cycling facilities, including segregated cycle lanes, enforcement of no-stopping on cycle lanes, more and secure cycle parking.</t>
  </si>
  <si>
    <t>Limit home deliveries to electric vehicles and limit size of delivery vehicles as well as the delivery access times to ensure completely traffic-free periods. Mini ULEZs.</t>
  </si>
  <si>
    <t>Limit roadside parking space in Holmfirth town centre to disabled parking</t>
  </si>
  <si>
    <t>Lorries limited to going through Holmfirth before 8.00am &amp; after 6pm.</t>
  </si>
  <si>
    <t>Make Holmfirth town centre including Hollowgate motor vehicle free asap and turn it into a green environment.</t>
  </si>
  <si>
    <t>Restrict or ban car parking next to schools, to encourage children and parents walking to schools</t>
  </si>
  <si>
    <t>Roads around schools closed to all traffic at beginnings &amp; endings of school day. Mini ULEZs.</t>
  </si>
  <si>
    <t>Set a target to return 50% of carriageway in the Holme Valley to non-car use by 2030, with space restored for pedestrians, on street cycle parking, green growing space, tree growth, playspace &amp; local food growing.</t>
  </si>
  <si>
    <t>Lobby government for higher carbon taxes on fossil-fueled air travel</t>
  </si>
  <si>
    <t>Facilitate distribution of surplus food from events and businesses with planned pre-event arrangements being part of licencing.</t>
  </si>
  <si>
    <t>Pay for high carbon product shopping  - voluntary payment with shopping for carbon offset? Dual pricing of product with/without carbon offset?</t>
  </si>
  <si>
    <t>Set up Hydroponics system for growing local food</t>
  </si>
  <si>
    <t>Facilitate communal greenhouses &amp; polytunnels to enable year round local food growing.</t>
  </si>
  <si>
    <t>Promote talks and leaflets on healthy seasonal food eating, facilitating healthy cooking &amp; nutrition in schools and the wider community.</t>
  </si>
  <si>
    <t>Set up Hydraponics business</t>
  </si>
  <si>
    <t>Housing</t>
  </si>
  <si>
    <t>Set up a Community-Led Housing group to build affordable housing in the Holme Valley</t>
  </si>
  <si>
    <t>Set up a Community-Led Housing group to build affordable housing for older people in the Holme Valley</t>
  </si>
  <si>
    <t>No further commercial building on green spaces. Such spaces to be designated essential for community use and wellbeing.</t>
  </si>
  <si>
    <t>Use powers under Local and Neighbourhood plans to support development of low carbon / eco housing via planning system.</t>
  </si>
  <si>
    <t>Ensure provision available in HV Neighbourhood plans to support development of community-led housing via planning system.</t>
  </si>
  <si>
    <t>Lobby Kirklees for higher eco-building standards for current and future houses and building projects.</t>
  </si>
  <si>
    <t>Promote sustainability surveys of existing houses – energy, waste, water etc.</t>
  </si>
  <si>
    <t xml:space="preserve">Encourage business sector to be green by organising 'energy events' for local businesses.    </t>
  </si>
  <si>
    <t>Encourage carbon labelling of products / services with Green Dot for all true zero carbon products / services.</t>
  </si>
  <si>
    <t>Request total carbon footprint of business (including travel to work) be displayed prominently on their site.</t>
  </si>
  <si>
    <t>Use Holmfirth Tech as a 'Green Hub', showing ongoing green and enviromental issues</t>
  </si>
  <si>
    <t>Support innovative financing for local green projects, e.g Green Bonds, Local Authority Bonds &amp; shareholding in social benefit green businesses.</t>
  </si>
  <si>
    <t>Waste &amp; consumption</t>
  </si>
  <si>
    <t>Plastics reduction – develop and promote a waste plastics booklet – awareness of what types, what can be recycled and where</t>
  </si>
  <si>
    <t>Trade waste information – promote awareness of commercial waste recycling opportunities among HV business community</t>
  </si>
  <si>
    <t>Establish improved communal and neighbourhood re-cycling of food waste.</t>
  </si>
  <si>
    <t>Promote local plastic waste recycling business collecting and converting waste into products for retail (eg benches, water butts, compost bins), tree protection, cycle paths, etc.</t>
  </si>
  <si>
    <t>Promote business ‘3Rs’ local recyclers, re-users and reducers of waste eg awards “HV business recycler of the month”</t>
  </si>
  <si>
    <t>Set up and support local industry to make recycled products from local wastes</t>
  </si>
  <si>
    <t>Support community loan service for tools, equipment etc - check out Comoodle</t>
  </si>
  <si>
    <t>Setup and support community recycling cooperative business</t>
  </si>
  <si>
    <t>Work with Kirklees Council to raise local recycling rates to at least the national average.</t>
  </si>
  <si>
    <t>Environment &amp; Land use</t>
  </si>
  <si>
    <t>Support Tree propagation, education, planting, and maintenance business. Look into funding by carbon offset payments from business and individuals and council/businesses making waste or underutilised land available.</t>
  </si>
  <si>
    <t>Environmental Activity</t>
  </si>
  <si>
    <t>Create a local Holme Valley habitat and wildlife plan to integrate parks, gardens and open spaces to facilitate effective wildlife ranges.</t>
  </si>
  <si>
    <t>Create and promote local street warden network of volunteers tasked with facilitating residents taking responsibility for re-greening streets and creating biodiversity.</t>
  </si>
  <si>
    <t>Plant many more street trees which provide shade, rather than ornamentals, are suitable as nature/insect friendly species able to support year round wildlife, plus fruit and nut trees and shrubs for local foraging and food education. Shade trees,</t>
  </si>
  <si>
    <t>Provide advice, expertise and grant aid for biodiversity restoration in private gardens.</t>
  </si>
  <si>
    <t>Set and achieve targets in terms of restoration of biodiversity by enabling the successful re-introduction of keynote insect, bird and animal species, e.g. bees, butterflies &amp; moths, swifts and swallows &amp; hedgehogs and toads.</t>
  </si>
  <si>
    <t>Restrict commercial car wash facilities to reduce water use and local pollution.</t>
  </si>
  <si>
    <t>2 to 5 years</t>
  </si>
  <si>
    <t>Agriculture &amp; Food prod.</t>
  </si>
  <si>
    <t>Annual public meeting and workshop to review progress on Action Plan and get feedback from residents on performance and actions</t>
  </si>
  <si>
    <t>Council issue ‘Green Bonds’ to finance and enable retrofitting and insulation of local housing stock.</t>
  </si>
  <si>
    <t>Coordinate shared facllities and resources eg reusable glasses  service, for events</t>
  </si>
  <si>
    <t>Set up forum for local businesses to share job needs and opportunities. Also for sharing staff or job shares.</t>
  </si>
  <si>
    <t>Support initiatives for developing a circular economy in the HV - local businesses using local resources</t>
  </si>
  <si>
    <t>Promote and build a waterwheel and visitor centre cultural heritage project in the centre of Holmfirth alongside the river. A working waterwheei, displays of past mills and explanation of water power, plus some electicity generation powering an LED display, will promote renewable energy in the Valley.</t>
  </si>
  <si>
    <t>Plant new woodland with young trees/whips, target 70 hectares - 1% of the HV parish area, increasing the current woodland area from 9% to 10%</t>
  </si>
  <si>
    <t>Plant new woodland with young trees/whips, target 700 hectare - 10% of the HV parish area, 10,000sq meters, doubling the current woodland in the Valley to 20%</t>
  </si>
  <si>
    <t xml:space="preserve">Plant new woodland with young trees/whips, target planting at least 1 hectare - 10,000sq meters.  </t>
  </si>
  <si>
    <t>Work with National Parks and Moorlands for the Future to restore peatlands to at least the national targets set by the CCC - from 25% to at least 50% restored.</t>
  </si>
  <si>
    <t>Work with National Parks and Moorlands for the Future to restore our moorlands - peatlands, bogs and wetlands.</t>
  </si>
  <si>
    <t>Survey of HV grasslands and pasture to assess carbon capture status and potential</t>
  </si>
  <si>
    <t>.</t>
  </si>
  <si>
    <t>Site the pop up next to the Longley growing area</t>
  </si>
  <si>
    <t>Achieve planting of trees to an additional 20% of HV farm land/green belt</t>
  </si>
  <si>
    <t>Grant fund the purchase of a  community apple press to be allow a community Coop to be set up</t>
  </si>
  <si>
    <t>Model in place at Todmordon - Just need a project leader</t>
  </si>
  <si>
    <t>Up skill young people during the their young education phase to grow food at home</t>
  </si>
  <si>
    <t>Economy &amp; Business</t>
  </si>
  <si>
    <t>Pay for high carbon shopping - promote zero business rates for zero carbon shops?</t>
  </si>
  <si>
    <t>Promote Holme Valley grown food - give local shops a branded white board or chalk board that they can write up products grown or made locally. Display in their shop to encourage customers to buy local and promote climate emergency action.</t>
  </si>
  <si>
    <t>Review whether Kirklees would support a local Coop for egg production and what testing is required</t>
  </si>
  <si>
    <t>Set up a Fruit &amp; Veg Coop for local producers in the Holme Valley</t>
  </si>
  <si>
    <t>Set and promote a minimum woodland coverage of 20% for local farms in the Holme Valley</t>
  </si>
  <si>
    <t>MEDIUM TERM</t>
  </si>
  <si>
    <t>FUTURE - BY 2030</t>
  </si>
  <si>
    <t>11 years to 2030</t>
  </si>
  <si>
    <t>Create an annual Home Valley prize(s) for the best 'low carbon'  vegetable/food plot</t>
  </si>
  <si>
    <t>Measure contribution that local food growing makes to food miles reduction</t>
  </si>
  <si>
    <t>Create an awareness and resource base to kick  start community food growing</t>
  </si>
  <si>
    <t>Set targets and publish key performance indicators, with public information (news letters,  website blogs, adverts etc) to show progress in reducing carbon emissions, improving air quality and increased biodiversity.</t>
  </si>
  <si>
    <t>Draw in a wider range of local organisations, eg faith groups, voluntary/community organisations, schools, youth groups, including businesses, which have developed and implemented strong environmental policies</t>
  </si>
  <si>
    <t>Form alliances with other green groups, eg Friends of the Earth, Greenpeace, Extinction Rebellion, the Green Party etc.</t>
  </si>
  <si>
    <t>Note these actions are a list of POTENTIAL actions.  The Parish Council are sharing these with residents and will decide what actions it will implement itself or will promote to be done by others.</t>
  </si>
  <si>
    <t>Liaise with national and regional organisations, eg National Association of Local Councils, to develop policy and to lobby central and local government.</t>
  </si>
  <si>
    <t>Monitor delivery of the Action Plan, reviewing and amending actions and ensuring that all actions are owned and budgets identified.</t>
  </si>
  <si>
    <t>Review delivery of the Action Plan, lessons learned and actions still remaining.</t>
  </si>
  <si>
    <t>Develop a comprehensive communications strategy, with clear messages, persuasive conversations and the avoidance of guilt, to empower individuals and combat the sense of negativity, using a variety of media, including talking to very small groups and the use of print.</t>
  </si>
  <si>
    <t>Identify some quick wins, with specific campaigns, eg Meat-free Mondays, to maintain momentum and interest</t>
  </si>
  <si>
    <t>Work with young people, through local schools, colleges, universities and youth groups to increase awareness and innovation, to achieve carbon goals, making use of existing award schemes, eg Duke of Edinburgh's award and sharing best practice.</t>
  </si>
  <si>
    <t>Invite expert speakers to address public meetings on climate emergency issues</t>
  </si>
  <si>
    <t>Develop volunteering schemes for Holme Valley residents to support the aims of theClimate Emergency Action Plan</t>
  </si>
  <si>
    <t>Reach out to and involve those people who have not previously participated in community activity in the Holme Valley.</t>
  </si>
  <si>
    <t>Make full use of the wealth of creativity which is available from the Holme Valley community.</t>
  </si>
  <si>
    <t>Set up a sub-committee within the Parish Council, including public representation, with some ‘teeth’ and a remit to drive action on climate emergency actions.</t>
  </si>
  <si>
    <t>Appoint part-time Climate Emergency Action coordinator (project manager)  to liaise with Parish Council sub-committee, residents, businesses and community groups to keep actions moving.</t>
  </si>
  <si>
    <t xml:space="preserve">Facilitate the delivery of the Action Plan, by ensuring that all actions are owned and budgets identified. </t>
  </si>
  <si>
    <t xml:space="preserve">Parish Council </t>
  </si>
  <si>
    <t xml:space="preserve">Hold annual Green Festival in Holme Valley, celebrating local green businesses, community group achievements etc </t>
  </si>
  <si>
    <t>Parish Council</t>
  </si>
  <si>
    <t>Local food rating - develop a CE star system for food,  say 1 to 5 which easily denotes the miles that produce has travelled to reach the Holme Valley</t>
  </si>
  <si>
    <t>Local food rating - Encourage local shops to increase their  CE star ratings on the food they sell i.e. promote local food.</t>
  </si>
  <si>
    <t>Promote Holme Valley grown food - local recipe book.  Get local food retailers/farmers to sponsor and promote.</t>
  </si>
  <si>
    <t>Set local targets for change of farm land use to maximise local carbon sequestration and promote change.</t>
  </si>
  <si>
    <t>Low carbon food - develop a social media platform for promoting low carbon food consumption in the Holme Valley, focusing on food education</t>
  </si>
  <si>
    <t xml:space="preserve">Low carbon food - most local food is healthy and sustainable for low carbon living. Monitor </t>
  </si>
  <si>
    <t>Low carbon food - promote local food production suitable for healthy and low carbon living.</t>
  </si>
  <si>
    <t>Food carbon footprint - increase awareness - get supermarkets to make a section for 'air flown food'</t>
  </si>
  <si>
    <t>Food carbon footprint - increase awareness - shops give out green discs for shoppers with lower CO2/food£ in their baskets.</t>
  </si>
  <si>
    <t xml:space="preserve">Food carbon footprint - increased awareness - get shops to have carbon footprint marked on product labels and receipts. </t>
  </si>
  <si>
    <t xml:space="preserve">Promote Holme Valley grown food - provide [and  grant fund] a pop-up free exchange for grown local produce which is surplus to requirements.  </t>
  </si>
  <si>
    <t>Low carbon produce - explore ways of creating more locally produced organic low carbon products (with NFU and local farmers) that could be marketed as premium branded products.</t>
  </si>
  <si>
    <t>Set up local fruit based drinks company providing drinks for consumption in the Holme Valley</t>
  </si>
  <si>
    <t>Provide a communal refrigerated food storage facility where local people with excess locally grown food  produce can store these safely and can access them easily when needed.</t>
  </si>
  <si>
    <t>Evaluate the demand for community allotments and if required press local landowners and Councils to designate suitable land for growing produce</t>
  </si>
  <si>
    <t>Encourage more allotments and support for local food growing.  Work with Kirklees Council to get land to extend local allotment schemes</t>
  </si>
  <si>
    <t>Local food production - engage with local farmers to understand their needs and requirements and determine how much of their produce is sold locally in the Holme Valley</t>
  </si>
  <si>
    <t>Local food production - develop and agree a plan to increase the local consumption of Holme Valley food production, in preference to its export.</t>
  </si>
  <si>
    <t>Local produce Veg boxes - set up a locally grown community VEG BOX system - to grow and sell locally produced organic low carbon products direct to local residents.</t>
  </si>
  <si>
    <t xml:space="preserve">Survey of Holme Valley landscape and land-use to assess its carbon status - what land is emitting carbon and what is a carbon sink. </t>
  </si>
  <si>
    <t>Set up a community Egg Coop for local producers in the Holme Valley.</t>
  </si>
  <si>
    <t>Set up community Juice Coop for apple juice producers  in the Holme Valley</t>
  </si>
  <si>
    <t>Local produce market or shop or Coop - set up a market or community shop or Coop business that sells only  home grown Holme Valley products direct to local residents.</t>
  </si>
  <si>
    <t>Engage with farmers and landowners in the Holme Valley to investigate how they can manage their land to maximise carbon sequestration, by tree and hedge planting or increasing soil organic matter.</t>
  </si>
  <si>
    <t>Local farmland maximising its carbon sequestration potential  - monitor its performance</t>
  </si>
  <si>
    <t>Encourage pasture-fed livestock raising for sustainable meat production from farm land in the Holme Valley.</t>
  </si>
  <si>
    <t>Get volunteer groups and funding for planting of trees in all marginal land areas in the Holme Valley.</t>
  </si>
  <si>
    <t>Parish Council to do energy efficiency audit on own buildings and property.  Identify and implement key improvement measures</t>
  </si>
  <si>
    <t>Educational and awareness visits to Schools etc - use the messages from the action plan as a basis</t>
  </si>
  <si>
    <t>Develop a scheme to accredit "approved" builders, tradesmen &amp; suppliers for energy efficient buildings and retrofitting.  Include a feedback mechanism for local reviews</t>
  </si>
  <si>
    <t>Publish home energy saving booklet with information and advice for householders - authoritative guidance on proven and cost effective energy reduction measures.  Simple summary then backed up by more detailed guide</t>
  </si>
  <si>
    <t>Council loans and grants for making homes energy-efficient, with loan repayment via Council Tax, rent  or charge on property - but option to be cost neutral for occupiers</t>
  </si>
  <si>
    <t>Set up community business CIC to do retrofit housing energy-efficiency work</t>
  </si>
  <si>
    <t>Develop free or very low cost energy audit programme that SME businesses can access</t>
  </si>
  <si>
    <t>Promote and encourage appropriate wind turbine schemes - develop case study examples with business case and wider benefits</t>
  </si>
  <si>
    <t>Identify case study or pilot district Ground Source Heating/ heat pumps to demonstrate feasibility and business case</t>
  </si>
  <si>
    <t>Investigate, prove and promote the benefits of energy storage for local renewable generators.</t>
  </si>
  <si>
    <t>Investigate feasibility of a district heating scheme using  the hot water emitted by Holmfirth Dyers or other suitable company</t>
  </si>
  <si>
    <t>Kirklees Council have it underway as part of a 3 year programme</t>
  </si>
  <si>
    <t>Install LEDs in all Holme Valley streetlighting to reduce energy consumption</t>
  </si>
  <si>
    <t>Turn off Holme Valley streetlighting overnight 12 to 5am, to reduce energy consumption</t>
  </si>
  <si>
    <t>Initiate a community energy switch scheme for Holme Valley residents - Green Energy only - scheme managed by Council Energy officer</t>
  </si>
  <si>
    <t>Monitor and map all local businesses in the Holme Valley  on green energy tariff.  Publish league table of tariffs on what % of electricity is renewable and what % from fossil fuel.  Encourage time based tariffs (eg OVO?)</t>
  </si>
  <si>
    <t>Publisize gas consumptions and reductions on LED screens in Holme Valley town centres.schools, and Council offices</t>
  </si>
  <si>
    <t xml:space="preserve">No gas connections to be permitted in future to domestic and commercial premises. </t>
  </si>
  <si>
    <t>Government legislation is that new gas boilers bannedfor new houses fom 2025</t>
  </si>
  <si>
    <t>Set up or sponsor a renewable energy company, or join with other others, to develop and promote locally produced renewable energy.</t>
  </si>
  <si>
    <t>Investigate feasibility of district heating schemes, potentially using KNH housing as an anchor heat demand.</t>
  </si>
  <si>
    <t xml:space="preserve"> Encourage residents to reduce their overseas flying </t>
  </si>
  <si>
    <t xml:space="preserve"> Show Parish Council leadership</t>
  </si>
  <si>
    <t xml:space="preserve"> Build community engagement</t>
  </si>
  <si>
    <t xml:space="preserve"> Strengthen community  identity and resilience</t>
  </si>
  <si>
    <t xml:space="preserve"> Support the changeover of our street lighting to LED lighting.</t>
  </si>
  <si>
    <t xml:space="preserve"> Encourage energy efficient retrofitting our existing housing stock</t>
  </si>
  <si>
    <t xml:space="preserve"> Press for new buildings to be built to be high energy-efficiency standards</t>
  </si>
  <si>
    <t xml:space="preserve"> Support local businesses and industry to be energy-efficient.</t>
  </si>
  <si>
    <t xml:space="preserve"> How residents can purchase community  renewable electricity</t>
  </si>
  <si>
    <t xml:space="preserve"> Urge the government to power up renewables to 100%</t>
  </si>
  <si>
    <t xml:space="preserve"> Urge the government to phase out natural gas use</t>
  </si>
  <si>
    <t xml:space="preserve"> Support more renewable energy generation in the Valley</t>
  </si>
  <si>
    <t xml:space="preserve"> Promote a walking and cycling culture</t>
  </si>
  <si>
    <t xml:space="preserve"> Support and facilitate the switch to electric vehicles (EV)</t>
  </si>
  <si>
    <t xml:space="preserve"> Promote clean energy public transport</t>
  </si>
  <si>
    <t xml:space="preserve"> Encourage more car-sharing and vehicle-free environments</t>
  </si>
  <si>
    <t xml:space="preserve"> Promote local food growing, produce markets and restaurants</t>
  </si>
  <si>
    <t xml:space="preserve"> Seeks sites for more community allotments and greenhouses</t>
  </si>
  <si>
    <t xml:space="preserve"> Encourage healthy sustainable personal lifestyles</t>
  </si>
  <si>
    <t xml:space="preserve"> Support sustainable farming practices</t>
  </si>
  <si>
    <t xml:space="preserve"> Support the supply of affordable housing in the Valley</t>
  </si>
  <si>
    <t xml:space="preserve"> Support the supply of compact quality housing for older people in the Valley</t>
  </si>
  <si>
    <t xml:space="preserve"> Use its powers under Neighbourhood Plans in the planning process</t>
  </si>
  <si>
    <t xml:space="preserve"> Support local small business opportunities in green business sector</t>
  </si>
  <si>
    <t xml:space="preserve"> Seek to expand local employment and training opportunities</t>
  </si>
  <si>
    <t xml:space="preserve"> Support local service businesses in dining and entertainment sectors</t>
  </si>
  <si>
    <t xml:space="preserve"> Promote better IT and Broadband in the Valley for home workers</t>
  </si>
  <si>
    <t xml:space="preserve"> Encourage setting up business hubs for local working</t>
  </si>
  <si>
    <t xml:space="preserve"> Support the establishment of community-led businesses</t>
  </si>
  <si>
    <t xml:space="preserve"> Support local festivals and other lifestyle events</t>
  </si>
  <si>
    <t xml:space="preserve"> Support resource initiatives which reduce consumption and wastage</t>
  </si>
  <si>
    <t xml:space="preserve"> Encourage local businesses to recycle trade waste</t>
  </si>
  <si>
    <t xml:space="preserve"> Facilitate the reduction in single use packaging</t>
  </si>
  <si>
    <t xml:space="preserve"> Encourage local businesses to make recycled end-market products</t>
  </si>
  <si>
    <t xml:space="preserve"> Seek to partner with local community to setup community recycling</t>
  </si>
  <si>
    <t xml:space="preserve"> Urge government to enforce the highest levels of resource recovery</t>
  </si>
  <si>
    <t xml:space="preserve"> Lobby Kirklees Council to adopt the highest levels of resource recovery</t>
  </si>
  <si>
    <t xml:space="preserve"> Encourage the planting of trees and woodlands for carbon capture</t>
  </si>
  <si>
    <t xml:space="preserve"> Support the restoration and conservation of peatlands and wetlands</t>
  </si>
  <si>
    <t xml:space="preserve"> Support the restoration of agricultural pastures and grasslands in the Valley</t>
  </si>
  <si>
    <t xml:space="preserve"> Promote more community gardens, permaculture,  wildlife gardens and green spaces</t>
  </si>
  <si>
    <t xml:space="preserve"> Encourage biodiversity of our flora and fauna to sustain the natural environment</t>
  </si>
  <si>
    <t xml:space="preserve"> Support sustainable land use measures </t>
  </si>
  <si>
    <t>ALL ACTIONS</t>
  </si>
  <si>
    <t xml:space="preserve">"Compost Campaign" - facilitate learning and practice of home composting. Publisize Links to Get Composting website </t>
  </si>
  <si>
    <t>Are subsidised compost bins still available through Kirklees Council for residents to purchase?</t>
  </si>
  <si>
    <t>Food waste composting to be enabled on a street by street basis via volunteer ‘wardens’ or 'community compost champions' Compost to be shared and available for use for community growing spaces.</t>
  </si>
  <si>
    <t>"Recycling awareness campaign" - community information about what should go in green bins for recycling e.g Local green bin stickers / fridge magnets  etc.</t>
  </si>
  <si>
    <t>Engage residents and promote ‘3Rs’ local recyclers, re-users and reducers of waste eg awards “HV recycler of the month”</t>
  </si>
  <si>
    <t xml:space="preserve">Create a directory of Eco products available to buy locally that can help residents to reduce waste e.g. bamboo toothbrushes, keep cups, etc. </t>
  </si>
  <si>
    <t>Establish a Junk Food style café using waste and suplus food, providing nutritious meals on a PAYF basis - Pay As You Feel.</t>
  </si>
  <si>
    <t>"Reverse vending machine" - a deposit scheme that gives either money or "Holmfirth Tokens" that can be used at participating stores to buy or exchange for products/produce.</t>
  </si>
  <si>
    <t xml:space="preserve">Promote recycling information and opportunities to local businesses - find schemes for bulk recycling to reduce costs - especially for procuring a glass recycling service across the hospitality sector. Currently high volumes of glass going into black bins and incinerated. </t>
  </si>
  <si>
    <t xml:space="preserve">Re-use clothing - encourage young people to shop in charity shops - collaborate with charity shops in Holmfirth and high school students to bring young people in to select garments from the stores and create window displays in December. </t>
  </si>
  <si>
    <t>Utilise technology and apps whereby local businesses can post their unwanted/superflous items  e.g. bubble wrap, out of date food, for others to collect .</t>
  </si>
  <si>
    <t xml:space="preserve">"Water Refill" - Provide local town centre drinking water fountains, to discourage single use plastic water bottles. And encourage any shops that can provide tap water to display a 'refill here' sticker/signage in the shop </t>
  </si>
  <si>
    <t>" Pack it In" - supporting the packageless economy to local businesses / supermarkets eg bulk product sellers (for users with own containers), milk in re-usable bottles, supplying re-usable bags/containers</t>
  </si>
  <si>
    <t>Proscribe plastic bags, plastic wrappings and other single- use plastics from all Parish Council facilities and events.</t>
  </si>
  <si>
    <t xml:space="preserve">"Nude Food Day" - organise a mass action day in the Holme Valley to remove all superfluous soft plastic packaging from food, once it has been purchased from the store. </t>
  </si>
  <si>
    <t>Support the Glass re-fill milk campaign in schools by Kirklees Environmental Education Network (KEEN)- school milk to be provided in glass instead of individual plastics/tetra packs that go into incineration. Promote with local Heads.</t>
  </si>
  <si>
    <t>Campaign to urge Holme Valley local businesses that offer take-away food to ditch the single use polystyrene containers.</t>
  </si>
  <si>
    <t>Set up local food coops eg egg, vegetables, fruit, juices etc.</t>
  </si>
  <si>
    <t>"Plastic Bag Free" campaign - Proscribe plastic bags, plastic wrappings and other single use plastics from all town facilities and events and encourage shops to ditch plastic bags. Hebden Bridge is plastic bag free - can we learn from them?</t>
  </si>
  <si>
    <t>Identify a source for the collection of business plastic and and converting into products for retail (eg benches, water butts, compost bins), tree protection, cycle paths, etc. Any local makers?</t>
  </si>
  <si>
    <t xml:space="preserve">Identify local waste streams that are required to be used as a source material </t>
  </si>
  <si>
    <t>Group procurement contracts  - promote awareness of commercial waste recycling opportunities among Holme Valley business community and utilise their collective procurement power for group contracts.</t>
  </si>
  <si>
    <t>Repair Café – set up a community repair workshop to  repair and reuse broken or not-working goods, tools and appliances. Identify fixers within our community who are willing to give their time once a month</t>
  </si>
  <si>
    <t>Lobby central  government to be ambitious in their recycling and resource recovery plans and to provide the financial resource to make them work at a local level.</t>
  </si>
  <si>
    <t>Extend community owned collection banks/hubs for waste streams from local households that are not included in Kirklees household 'green bin' recycling scheme. Network of these community recycling hubs needed, Holme Valley wide, as local 'bring' sites. Kirklees Council to be encouraged to support these and do regular collections.</t>
  </si>
  <si>
    <t>Encourage Kirklees Council to utilise latest technology and apps in the fight against 'fly tipping' - provide options for residents to photograph and geo-tag locations when they spot incidents of fly tipping and easily report these via phone app.</t>
  </si>
  <si>
    <t>Lobby Kirklees Council with Holme Valley suggestions for their  new waste collection and disposal contract arrangements. Service should include (1) more waste types collected for recycling eg soft plastics (2) food waste collection and treatment by anerobic digestion with / biogas energy recovery (3) conversion of organic waste digestates and composts into soil conditioner products (4) set up reuse/recycle shop at HWRC sites to divert reusable wastes (5)  improve waste/recycling website make more user friendly.</t>
  </si>
  <si>
    <t>Set up Food waste collection and composting service targeting the local hospitality sector. Look into longer term potential for biogas generation</t>
  </si>
  <si>
    <t>Employ town manager to help generate local business via shared opportunities and shared resources in Holme Valley</t>
  </si>
  <si>
    <t>Build support networks/forums  for small and medium businesses in Holme Valley that maintain long-term relationships rather than merely facilitating start-ups.  In this way, promotion of key values can be built into the relationship - eg joint environmental business initiatives and  guidelines.</t>
  </si>
  <si>
    <t>To support employment in such 'Green' industries through more sustainable management of the housing stock in the valley.</t>
  </si>
  <si>
    <t>Liaise with BT on currently comms in the Valley and press for improvements to services for home workers.</t>
  </si>
  <si>
    <t>Explore possibility of community (co-operative) broadband schemes, such as that developed in Ashton-under-Lyne</t>
  </si>
  <si>
    <t>Development and expansion of the heritage industry in the valley.  Example of Saddleworth and Upperthong in particular, shows how this can be developed as a permanent source of employment, rather than relying on seasonal festivals.</t>
  </si>
  <si>
    <t>Expanded marketing and 'branding' of the areas strengths as a centre for cycling, walking, etc.  Maybe even to develop an outdoor pursuits centre in the town / valley.</t>
  </si>
  <si>
    <t>Set up town community business to coordinate /manage local tourist events/festivals - share staff and resources etc</t>
  </si>
  <si>
    <t>Explore Festival links to seek to develop better business and employment opportunities in the Holme Valley - eg the Holmfirth Film Festival developing more successful links to the film and television industry, etc.</t>
  </si>
  <si>
    <t>As the local farming community will play a key role in the future sustainable development of business and the 'green belt' in the Holme Valley, explore how to better integrate farmers into our (green) business networks and planning</t>
  </si>
  <si>
    <t xml:space="preserve">Hold Council cycle days or cycling events. Personal pledges eg cycle 1 day per week to work. </t>
  </si>
  <si>
    <t xml:space="preserve"> Change behaviours and use less energy</t>
  </si>
  <si>
    <t>New routes - compulsory purchase of land next to river for public cycle pathway/walkway, say from Holme to Holmfirth to Huddersfield</t>
  </si>
  <si>
    <t>Walk to school - Create drop-off points well away from schools, with school children dropped off at these, with school-support workers then walking the children to school. WALKING BUS concept. Talk with local school heads - Valley wide scheme. Incentives for children who walked/cycled to school. Safety issues?</t>
  </si>
  <si>
    <t>New routes - develop cycle and walking tracks (not on the road) eventually connecting Holmfirth and Huddersfield. Investigate use of locally generated waste to make geotextile material and pay per use scheme.</t>
  </si>
  <si>
    <t>Publish local  journey time comparisons eg bike ride time Holmfirth to Huddersfield compared to car and bus journey times. Share on websites or notice boards.</t>
  </si>
  <si>
    <t>Provide covered and secure electric-bike stores in town centres, with CCTV and access control. Use car parking spaces for turning into this store</t>
  </si>
  <si>
    <t>Establish car-free days on a regular basis in town centre areas (as in Edinburgh in May 2019). Say last Friday in month in Holmfirthsay 8am to 6pm. Or badge as 'Go Public day' - use only public transport .  Bus companies to offer incentives eg for 10 bus tickets get one free.</t>
  </si>
  <si>
    <t>Idling motor vehicles - campaign to discourage idling by motor vehicles. Signs, Posters? Campaigns?  Green driving booklets and posters? Write to bus companies. Compare costs of idling petrol/diesel engine costs v EV costs. No idling areas as London?</t>
  </si>
  <si>
    <t>Lobby for HV vehicles to be clean energy vehicles by 2030</t>
  </si>
  <si>
    <t>Measure and monitor large and polluting vehicles going through Holmfirth using cameras and monitoring kit for exhaust fumes. Use electronic survillance.  Publish and report data on-line and on social media.</t>
  </si>
  <si>
    <t>Provide local map of EV charging points and charging info - make available free from Info Office. A3 size folding plus online version.</t>
  </si>
  <si>
    <t>Bring in congestion charging for access to specific areas in the Holme Valley for fossil-fuelled vehicles, with daily access fees proportioned to vehicle rated CO2 emissions. Trial areas. Check legality</t>
  </si>
  <si>
    <t>Creating parking control areas for the whole HV area with incentives for clean-energy vehicles/penalties for fossil fuelled vehicles.</t>
  </si>
  <si>
    <t>Restrict HGVs access to Holme Valley roads. Check legality, develop plan.</t>
  </si>
  <si>
    <t>Ban use of all fossil fuel vehicles in the HV area.  Only clean energy vehicles permitted.</t>
  </si>
  <si>
    <t>Restrict use of all fossil fuel vehicles in the HV area.  This will be applied selectively by area/street and by time, enabling the gradual switch to electric or clean hydrogen vehicles. Restrict streets and increase restrictions with time. Check legality. Put up voluntary signs first - residents wish. Then seek legal bans.</t>
  </si>
  <si>
    <t>Make a 'park and ride' scheme at Honley Railway Station for commuters - direct rail services by to Leeds and Sheffield.  Link by EV bus/taxi service to Holmfirth Centre. Trial service at peak commuters hours .</t>
  </si>
  <si>
    <t>Licence and enable a E-bike/E-tuktuk or rickshaw or tricycle  service in the 3 main HV shopping centres as an alternative to motorised transport for local shopping trips.</t>
  </si>
  <si>
    <t>Promote car sharing schemes. Need to address personal safety/security issues eg safe for women on own to feel confident to use. Use App system with feedback system and tracker embedded.</t>
  </si>
  <si>
    <t>Publish comparisons in tonnes carbon of a flight to the USA, and other equivalents eg cr journey in miles, eating red meat, home heating losses etc. Raise awareness of carbon impacts with real numbers.</t>
  </si>
  <si>
    <t>Reduce or restrict international travel travel and flights each year - individual residents and also companies. Personal pledges or business pledges.  Green stars/PR rewards incentives for reduced travels.</t>
  </si>
  <si>
    <t>Support and promote local walking festivals, walking clubs, public walks eg National Trust walks.</t>
  </si>
  <si>
    <t>Encourage electric-bikes via the "Cycle to Work" scheme.  Businesses provide these schemes. Also, could be asked to provide secure parking and charging points at work</t>
  </si>
  <si>
    <t>Provide a community bus service based on an Uber type model. Build on Stotts bus model.  Flexible service. Use new technology apps to call and track service/waiting time.</t>
  </si>
  <si>
    <t>Lobby government to plan for 100% transition to clean energy motor vehicles, subsidising the cost impact on low income working families i.e. grants for small EV vehicles, for essential workers needing own transport for EV charging for people with no private parking space access with on-road parking.  Need transition from EVs being a middle class style accessory to the affordable norm for ordinary people.  Needs government help.</t>
  </si>
  <si>
    <t>Produce local bus route map with routes and frequencies - an A3 fold down paper map. Available from Info centre.  Include routes particularly which go to popular places eg supermarkets, libraries, shopping centres.</t>
  </si>
  <si>
    <t>Provide secure covered bike parking at schools wiht access to changing/showers, ot encourage more children cycling to school.</t>
  </si>
  <si>
    <t>Hold cycling training days in skills and maintenance to encourage more confident and competent young cyclists</t>
  </si>
  <si>
    <t>Low Energy new builds - every new development and planning consent should be carbon neutral or carbon negative in order to be permitted.</t>
  </si>
  <si>
    <t>Homes fit for the future - all new developments to include requirements for zero carbon energy, on site renewables generation, rain water harvesting and use and nature friendly resources on site.</t>
  </si>
  <si>
    <t>Promote and provide information o the different forms of  independent living homes - communal housing, retirement village, sheltered housing, extra care housing etc.  for older people in the Holme Valley who wish to downsize.</t>
  </si>
  <si>
    <t xml:space="preserve"> Promote sustainable infrastructure measures for housing and other developments.</t>
  </si>
  <si>
    <t xml:space="preserve"> Facilitate access to  land for community-led housing</t>
  </si>
  <si>
    <t>Engage with Kirklees Council to find local land suitable for community-led housing</t>
  </si>
  <si>
    <t>A seminar/ course for local architects and developers to share best practice in sustainable new build and retrofit housing.</t>
  </si>
  <si>
    <t>Lobby Kirklees Council for support for support for building affordable houses in the Holme Valley for younger people who wish to live and work in the Holme Valley - issues of land, planning, Council housing.</t>
  </si>
  <si>
    <t>Engage with local developers and housing associations to encourage the building of more smaller housing units suitable for  affordable housing in the Holme Valley. Traditional developers mainly building larger detached properties.</t>
  </si>
  <si>
    <t>Lobby government and Kirklees council to ensure the planning of infrastructure eg electric cable capacity, fibre optic comms cabling etc suitable for future low energy high tech homes where gas heating is replaced by electric heat pumps.</t>
  </si>
  <si>
    <t>Provide all-weather cycle routes in easy access cycling areas eg around perimeters of Holmfirth High School, Neilly playing fields and Sands, to enable familes to learn and improve basic cycling skills, and enourage more cycling to school</t>
  </si>
  <si>
    <t>Swap ornamentals planting in public areas with productive vegetable and fruit planting e.g beds outside Holmfirth Civic Hall</t>
  </si>
  <si>
    <t xml:space="preserve">Get local football clubs, rugby clubs, athletics/running clubs to pledge have 'pesticide-free' playing fields </t>
  </si>
  <si>
    <t xml:space="preserve">Get local schools to pledge to have 'pesticide-free' school playing fields </t>
  </si>
  <si>
    <t>Restrict paving of gardens with impervious materials. Lobby Councils for no hard surfacing for parking in front gardens, should be free draining.</t>
  </si>
  <si>
    <t>Push for a RSPB reserve in the Holme Valley</t>
  </si>
  <si>
    <t>Plant and maintain shade trees around schools, playgrounds and public buildings e.g Police Station in Holmfirth</t>
  </si>
  <si>
    <t>Promote reduced red meat eating - produce and sponsor  local Holme Valley cook books for grass-fed beef</t>
  </si>
  <si>
    <t>Organise TREE PLANTING BIRTHDAY PARTIES e.g  to celebrate plant 18 trees when entitled to vote, plant 50 trees for your 50th birthday. Put something back! Give this gift to your loved ones as a present!  Find local land owners willing to support!</t>
  </si>
  <si>
    <t>Promote Meat-Free Mondays - personal pledges, local poster campaign. Get local cafes, pubs,  restaurants, supermarkets on board - to offer alternatives and incentives eg attractive local vegetarian dishes?</t>
  </si>
  <si>
    <t>Encourage every Holme Valley parish resident to plant a new tree = 27,000 trees!</t>
  </si>
  <si>
    <t>Make a 'park and ride' scheme for Holmfirth centre shoppers/commuters.  Say site car parks at Sands or old Cattle Market and serve by electric 12-seater buses which could be booked or called up on-line (like Ubers).</t>
  </si>
  <si>
    <t>Encourage community gardens, community orchards, permaculture and wildlife gardening.</t>
  </si>
  <si>
    <t>Restrict use of herbicides and pesticides by Kirklees and Parish Councils on pavements, parks and green spaces to encourage biodiversity</t>
  </si>
  <si>
    <t>Use parks and green spaces as ‘bridgeheads’ with more trees, hedgerows &amp; wild planted areas for restoring biodiversity of insect life in particular as a cornerstone lifeform. Parksand green spaces  to become focal points for nature restoration as well as recreation.</t>
  </si>
  <si>
    <t>Engage with local landwners and farmers in the Holme Valley to understand and plan how pasture land and grass land is used and can be better managed to restore its carbon capture potential</t>
  </si>
  <si>
    <t>Engage with Kirklees Council to understand how 'green spaces' can be better managed to increase biodiversity - issues  - grass cutting of road verges and grassed public areas, school playinig fields, pathways, rewilding, maintenance programmes etc</t>
  </si>
  <si>
    <t xml:space="preserve">Set up school children's regular tree planting or environmental project afternoons e.g every Friday afternoon - an  alternative to participating in school children's Climate Strike days? </t>
  </si>
  <si>
    <t>Encourage home owners to 're-wild' all or part of their gardens, to increase the natural habitats in urban areas and to increase biodiversity.</t>
  </si>
  <si>
    <t>Set up Tree planting initiatives with local businesses and community organisations</t>
  </si>
  <si>
    <t>Put posters and signs all, over the Holme Valley parish area, publising the Climate Emergency Action Plan and where residents can go to find out more information and what they can do to help!</t>
  </si>
  <si>
    <t>Monitor local Holme Valley renewable energy generation both installed and energy output against our potential capacity and publisize</t>
  </si>
  <si>
    <t>Yellow = top actions in each area</t>
  </si>
  <si>
    <t>Hire out Electric-bikes -  from Council owned building next to Holmfirth public toilets.  Sponsors? Boris bike scheme. One way hires?  Secure parking/charging points?  Brockholes railway station parking point.  Sands parking point. Aimed at commuters to Huddersfield and cities?</t>
  </si>
  <si>
    <r>
      <t xml:space="preserve">Facilitate the </t>
    </r>
    <r>
      <rPr>
        <b/>
        <sz val="16"/>
        <color rgb="FFFF0000"/>
        <rFont val="Calibri"/>
        <family val="2"/>
        <scheme val="minor"/>
      </rPr>
      <t>delivery of the Action Plan</t>
    </r>
    <r>
      <rPr>
        <b/>
        <sz val="16"/>
        <rFont val="Calibri"/>
        <family val="2"/>
        <scheme val="minor"/>
      </rPr>
      <t xml:space="preserve">, by ensuring that all actions are owned and budgets identified. </t>
    </r>
  </si>
  <si>
    <r>
      <rPr>
        <b/>
        <sz val="16"/>
        <color rgb="FFFF0000"/>
        <rFont val="Calibri"/>
        <family val="2"/>
        <scheme val="minor"/>
      </rPr>
      <t>Appoint part-time Climate Emergency Action coordinator (project manager)</t>
    </r>
    <r>
      <rPr>
        <b/>
        <sz val="16"/>
        <rFont val="Calibri"/>
        <family val="2"/>
        <scheme val="minor"/>
      </rPr>
      <t xml:space="preserve">  to liaise with Parish Council sub-committee, residents, businesses and community groups to keep actions moving.</t>
    </r>
  </si>
  <si>
    <r>
      <t xml:space="preserve">Develop a </t>
    </r>
    <r>
      <rPr>
        <b/>
        <sz val="16"/>
        <color rgb="FFFF0000"/>
        <rFont val="Calibri"/>
        <family val="2"/>
        <scheme val="minor"/>
      </rPr>
      <t>comprehensive communications strategy</t>
    </r>
    <r>
      <rPr>
        <b/>
        <sz val="16"/>
        <rFont val="Calibri"/>
        <family val="2"/>
        <scheme val="minor"/>
      </rPr>
      <t>, with clear messages, persuasive conversations and the avoidance of guilt, to empower individuals and combat the sense of negativity, using a variety of media, including talking to very small groups and the use of print.</t>
    </r>
  </si>
  <si>
    <r>
      <t xml:space="preserve">Identify some </t>
    </r>
    <r>
      <rPr>
        <b/>
        <sz val="16"/>
        <color rgb="FFFF0000"/>
        <rFont val="Calibri"/>
        <family val="2"/>
        <scheme val="minor"/>
      </rPr>
      <t>quick wins</t>
    </r>
    <r>
      <rPr>
        <b/>
        <sz val="16"/>
        <rFont val="Calibri"/>
        <family val="2"/>
        <scheme val="minor"/>
      </rPr>
      <t>, with specific campaigns, eg Meat-free Mondays, to maintain momentum and interest</t>
    </r>
  </si>
  <si>
    <r>
      <t xml:space="preserve">Publish </t>
    </r>
    <r>
      <rPr>
        <b/>
        <sz val="16"/>
        <color rgb="FFFF0000"/>
        <rFont val="Calibri"/>
        <family val="2"/>
        <scheme val="minor"/>
      </rPr>
      <t>home energy saving booklet</t>
    </r>
    <r>
      <rPr>
        <b/>
        <sz val="16"/>
        <rFont val="Calibri"/>
        <family val="2"/>
        <scheme val="minor"/>
      </rPr>
      <t xml:space="preserve"> with information and advice for householders - authoritative guidance on proven and cost effective energy reduction measures.  Simple summary then backed up by more detailed guide</t>
    </r>
  </si>
  <si>
    <r>
      <rPr>
        <b/>
        <sz val="16"/>
        <color rgb="FFFF0000"/>
        <rFont val="Calibri"/>
        <family val="2"/>
        <scheme val="minor"/>
      </rPr>
      <t>Turn off Holme Valley streetlighting overnight</t>
    </r>
    <r>
      <rPr>
        <b/>
        <sz val="16"/>
        <rFont val="Calibri"/>
        <family val="2"/>
        <scheme val="minor"/>
      </rPr>
      <t xml:space="preserve"> 12 to 5am, to reduce energy consumption</t>
    </r>
  </si>
  <si>
    <r>
      <t xml:space="preserve">Monitor </t>
    </r>
    <r>
      <rPr>
        <b/>
        <sz val="16"/>
        <color rgb="FFFF0000"/>
        <rFont val="Calibri"/>
        <family val="2"/>
        <scheme val="minor"/>
      </rPr>
      <t>local Holme Valley renewable energy generation</t>
    </r>
    <r>
      <rPr>
        <b/>
        <sz val="16"/>
        <rFont val="Calibri"/>
        <family val="2"/>
        <scheme val="minor"/>
      </rPr>
      <t xml:space="preserve"> both installed and energy output against our potential capacity and publisize</t>
    </r>
  </si>
  <si>
    <r>
      <t>Identify case study or</t>
    </r>
    <r>
      <rPr>
        <b/>
        <sz val="16"/>
        <color rgb="FFFF0000"/>
        <rFont val="Calibri"/>
        <family val="2"/>
        <scheme val="minor"/>
      </rPr>
      <t xml:space="preserve"> pilot district Ground Source Heating/ heat pumps</t>
    </r>
    <r>
      <rPr>
        <b/>
        <sz val="16"/>
        <rFont val="Calibri"/>
        <family val="2"/>
        <scheme val="minor"/>
      </rPr>
      <t xml:space="preserve"> to demonstrate feasibility and business case</t>
    </r>
  </si>
  <si>
    <r>
      <t xml:space="preserve">Encourage </t>
    </r>
    <r>
      <rPr>
        <b/>
        <sz val="16"/>
        <color rgb="FFFF0000"/>
        <rFont val="Calibri"/>
        <family val="2"/>
        <scheme val="minor"/>
      </rPr>
      <t>electric-bikes via the "Cycle to Work" scheme.</t>
    </r>
    <r>
      <rPr>
        <b/>
        <sz val="16"/>
        <rFont val="Calibri"/>
        <family val="2"/>
        <scheme val="minor"/>
      </rPr>
      <t xml:space="preserve">  Businesses provide these schemes. Also, could be asked to provide secure parking and charging points at work</t>
    </r>
  </si>
  <si>
    <r>
      <t xml:space="preserve">Establish </t>
    </r>
    <r>
      <rPr>
        <b/>
        <sz val="16"/>
        <color rgb="FFFF0000"/>
        <rFont val="Calibri"/>
        <family val="2"/>
        <scheme val="minor"/>
      </rPr>
      <t>car-free days</t>
    </r>
    <r>
      <rPr>
        <b/>
        <sz val="16"/>
        <rFont val="Calibri"/>
        <family val="2"/>
        <scheme val="minor"/>
      </rPr>
      <t xml:space="preserve"> on a regular basis in town centre areas (as in Edinburgh in May 2019). Say last Friday in month in Holmfirthsay 8am to 6pm. Or badge as 'Go Public day' - use only public transport .  Bus companies to offer incentives eg for 10 bus tickets get one free.</t>
    </r>
  </si>
  <si>
    <r>
      <rPr>
        <b/>
        <sz val="16"/>
        <color rgb="FFFF0000"/>
        <rFont val="Calibri"/>
        <family val="2"/>
        <scheme val="minor"/>
      </rPr>
      <t>Lobby government to plan for 100% transition to clean energy motor vehicles</t>
    </r>
    <r>
      <rPr>
        <b/>
        <sz val="16"/>
        <rFont val="Calibri"/>
        <family val="2"/>
        <scheme val="minor"/>
      </rPr>
      <t>, subsidising the cost impact on low income working families i.e. grants for small EV vehicles, for essential workers needing own transport for EV charging for people with no private parking space access with on-road parking.  Need transition from EVs being a middle class style accessory to the affordable norm for ordinary people.  Needs government help.</t>
    </r>
  </si>
  <si>
    <r>
      <t xml:space="preserve">Promote </t>
    </r>
    <r>
      <rPr>
        <b/>
        <sz val="16"/>
        <color rgb="FFFF0000"/>
        <rFont val="Calibri"/>
        <family val="2"/>
        <scheme val="minor"/>
      </rPr>
      <t>Holme Valley grown food - give local shops a branded white board</t>
    </r>
    <r>
      <rPr>
        <b/>
        <sz val="16"/>
        <rFont val="Calibri"/>
        <family val="2"/>
        <scheme val="minor"/>
      </rPr>
      <t xml:space="preserve"> or chalk board that they can write up products grown or made locally. Display in their shop to encourage customers to buy local and promote climate emergency action.</t>
    </r>
  </si>
  <si>
    <r>
      <rPr>
        <b/>
        <sz val="16"/>
        <color rgb="FFFF0000"/>
        <rFont val="Calibri"/>
        <family val="2"/>
        <scheme val="minor"/>
      </rPr>
      <t>Local food rating - develop a CE star system for food</t>
    </r>
    <r>
      <rPr>
        <b/>
        <sz val="16"/>
        <rFont val="Calibri"/>
        <family val="2"/>
        <scheme val="minor"/>
      </rPr>
      <t>,  say 1 to 5 which easily denotes the miles that produce has travelled to reach the Holme Valley</t>
    </r>
  </si>
  <si>
    <r>
      <t xml:space="preserve">Promote Holme Valley grown food - provide [and  grant fund] a </t>
    </r>
    <r>
      <rPr>
        <b/>
        <sz val="16"/>
        <color rgb="FFFF0000"/>
        <rFont val="Calibri"/>
        <family val="2"/>
        <scheme val="minor"/>
      </rPr>
      <t>pop-up free exchange for grown local produce which is surplus</t>
    </r>
    <r>
      <rPr>
        <b/>
        <sz val="16"/>
        <rFont val="Calibri"/>
        <family val="2"/>
        <scheme val="minor"/>
      </rPr>
      <t xml:space="preserve"> to requirements.  </t>
    </r>
  </si>
  <si>
    <r>
      <rPr>
        <b/>
        <sz val="16"/>
        <color rgb="FFFF0000"/>
        <rFont val="Calibri"/>
        <family val="2"/>
        <scheme val="minor"/>
      </rPr>
      <t>Engage with farmers and landowners</t>
    </r>
    <r>
      <rPr>
        <b/>
        <sz val="16"/>
        <rFont val="Calibri"/>
        <family val="2"/>
        <scheme val="minor"/>
      </rPr>
      <t xml:space="preserve"> in the Holme Valley to investigate how they can manage their land to maximise carbon sequestration, by tree and hedge planting or increasing soil organic matter.</t>
    </r>
  </si>
  <si>
    <r>
      <rPr>
        <b/>
        <sz val="16"/>
        <color rgb="FFFF0000"/>
        <rFont val="Calibri"/>
        <family val="2"/>
        <scheme val="minor"/>
      </rPr>
      <t>Seminars and workshops with local builders and architects</t>
    </r>
    <r>
      <rPr>
        <b/>
        <sz val="16"/>
        <rFont val="Calibri"/>
        <family val="2"/>
        <scheme val="minor"/>
      </rPr>
      <t xml:space="preserve"> to promote </t>
    </r>
    <r>
      <rPr>
        <b/>
        <sz val="16"/>
        <color rgb="FFFF0000"/>
        <rFont val="Calibri"/>
        <family val="2"/>
        <scheme val="minor"/>
      </rPr>
      <t>low energy building</t>
    </r>
    <r>
      <rPr>
        <b/>
        <sz val="16"/>
        <rFont val="Calibri"/>
        <family val="2"/>
        <scheme val="minor"/>
      </rPr>
      <t xml:space="preserve"> standards eg passivhaus</t>
    </r>
  </si>
  <si>
    <r>
      <t>Promote</t>
    </r>
    <r>
      <rPr>
        <b/>
        <sz val="16"/>
        <color rgb="FFFF0000"/>
        <rFont val="Calibri"/>
        <family val="2"/>
        <scheme val="minor"/>
      </rPr>
      <t xml:space="preserve"> car sharing schemes</t>
    </r>
    <r>
      <rPr>
        <b/>
        <sz val="16"/>
        <rFont val="Calibri"/>
        <family val="2"/>
        <scheme val="minor"/>
      </rPr>
      <t>. Need to address personal safety/security issues eg safe for women on own to feel confident to use. Use App system with feedback system and tracker embedded.</t>
    </r>
  </si>
  <si>
    <t xml:space="preserve">Lobby Kirklees Council  for support for support for building sufficient suitable houses for older people who wish to downsize and continue living in the Holme Valley.  </t>
  </si>
  <si>
    <r>
      <rPr>
        <b/>
        <sz val="16"/>
        <color rgb="FFFF0000"/>
        <rFont val="Calibri"/>
        <family val="2"/>
        <scheme val="minor"/>
      </rPr>
      <t xml:space="preserve">A seminar/ course with local architects and developers </t>
    </r>
    <r>
      <rPr>
        <b/>
        <sz val="16"/>
        <rFont val="Calibri"/>
        <family val="2"/>
        <scheme val="minor"/>
      </rPr>
      <t>to share best practice in sustainable new build and retrofit housing.</t>
    </r>
  </si>
  <si>
    <r>
      <t xml:space="preserve">Hold regular </t>
    </r>
    <r>
      <rPr>
        <b/>
        <sz val="16"/>
        <color rgb="FFFF0000"/>
        <rFont val="Calibri"/>
        <family val="2"/>
        <scheme val="minor"/>
      </rPr>
      <t>quarterly public events</t>
    </r>
    <r>
      <rPr>
        <b/>
        <sz val="16"/>
        <rFont val="Calibri"/>
        <family val="2"/>
        <scheme val="minor"/>
      </rPr>
      <t xml:space="preserve"> to discuss performance and progress in reducing carbon emissions, improving air quality and increased biodiversity.</t>
    </r>
  </si>
  <si>
    <t>Hold regular quarterly public events to discuss performance and progress in reducing carbon emissions, improving air quality and increased biodiversity.</t>
  </si>
  <si>
    <r>
      <rPr>
        <b/>
        <sz val="16"/>
        <color rgb="FFFF0000"/>
        <rFont val="Calibri"/>
        <family val="2"/>
        <scheme val="minor"/>
      </rPr>
      <t xml:space="preserve">Lobby Kirklees Council for support for support for building affordable houses </t>
    </r>
    <r>
      <rPr>
        <b/>
        <sz val="16"/>
        <rFont val="Calibri"/>
        <family val="2"/>
        <scheme val="minor"/>
      </rPr>
      <t>in the Holme Valley for younger people who wish to live and work in the Holme Valley - issues of land, planning, Council housing.</t>
    </r>
  </si>
  <si>
    <r>
      <t xml:space="preserve">"Recycling awareness campaign" - community </t>
    </r>
    <r>
      <rPr>
        <b/>
        <sz val="16"/>
        <color rgb="FFFF0000"/>
        <rFont val="Calibri"/>
        <family val="2"/>
        <scheme val="minor"/>
      </rPr>
      <t>information about what should go in green bins</t>
    </r>
    <r>
      <rPr>
        <b/>
        <sz val="16"/>
        <rFont val="Calibri"/>
        <family val="2"/>
        <scheme val="minor"/>
      </rPr>
      <t xml:space="preserve"> for recycling e.g Local green bin stickers / fridge magnets  etc.</t>
    </r>
  </si>
  <si>
    <t>Investigate useage of food waste and surplus food - join the dots between Food waste from supermarkets and hospitality sector, and local food banks.  Are any links currently that could be expanded on ? Eg Junk Food Cafes</t>
  </si>
  <si>
    <r>
      <t>Trade waste information – promote</t>
    </r>
    <r>
      <rPr>
        <b/>
        <sz val="16"/>
        <color rgb="FFFF0000"/>
        <rFont val="Calibri"/>
        <family val="2"/>
        <scheme val="minor"/>
      </rPr>
      <t xml:space="preserve"> awareness of commercial waste recycling </t>
    </r>
    <r>
      <rPr>
        <b/>
        <sz val="16"/>
        <rFont val="Calibri"/>
        <family val="2"/>
        <scheme val="minor"/>
      </rPr>
      <t>opportunities among HV business community</t>
    </r>
  </si>
  <si>
    <r>
      <rPr>
        <b/>
        <sz val="16"/>
        <color rgb="FFFF0000"/>
        <rFont val="Calibri"/>
        <family val="2"/>
        <scheme val="minor"/>
      </rPr>
      <t>Re-use clothing - encourage young people to shop in charity shops</t>
    </r>
    <r>
      <rPr>
        <b/>
        <sz val="16"/>
        <rFont val="Calibri"/>
        <family val="2"/>
        <scheme val="minor"/>
      </rPr>
      <t xml:space="preserve"> - collaborate with charity shops in Holmfirth and high school students to bring young people in to select garments from the stores and create window displays in December. </t>
    </r>
  </si>
  <si>
    <r>
      <rPr>
        <b/>
        <sz val="16"/>
        <color rgb="FFFF0000"/>
        <rFont val="Calibri"/>
        <family val="2"/>
        <scheme val="minor"/>
      </rPr>
      <t>"Nude Food Day"</t>
    </r>
    <r>
      <rPr>
        <b/>
        <sz val="16"/>
        <rFont val="Calibri"/>
        <family val="2"/>
        <scheme val="minor"/>
      </rPr>
      <t xml:space="preserve"> - organise a mass action day in the Holme Valley to remove all </t>
    </r>
    <r>
      <rPr>
        <b/>
        <sz val="16"/>
        <color rgb="FFFF0000"/>
        <rFont val="Calibri"/>
        <family val="2"/>
        <scheme val="minor"/>
      </rPr>
      <t>superfluous soft plastic</t>
    </r>
    <r>
      <rPr>
        <b/>
        <sz val="16"/>
        <rFont val="Calibri"/>
        <family val="2"/>
        <scheme val="minor"/>
      </rPr>
      <t xml:space="preserve"> packaging from food, once it has been purchased from the store. </t>
    </r>
  </si>
  <si>
    <r>
      <t>Encourage home owners to</t>
    </r>
    <r>
      <rPr>
        <b/>
        <sz val="16"/>
        <color rgb="FFFF0000"/>
        <rFont val="Calibri"/>
        <family val="2"/>
        <scheme val="minor"/>
      </rPr>
      <t xml:space="preserve"> 're-wild' all or part of their gardens</t>
    </r>
    <r>
      <rPr>
        <b/>
        <sz val="16"/>
        <rFont val="Calibri"/>
        <family val="2"/>
        <scheme val="minor"/>
      </rPr>
      <t>, to increase the natural habitats in urban areas and to increase biodiversity.</t>
    </r>
  </si>
  <si>
    <t>Planting 2 million new trees in 2 years needs 1,000 tree planting societies - why not set up a HOLME VALLEY COMMUNITY FOREST as a social enterprise now to get it started? Creates local jobs?</t>
  </si>
  <si>
    <r>
      <t xml:space="preserve">Lobby Kirklees Council  for support for support for building sufficient </t>
    </r>
    <r>
      <rPr>
        <b/>
        <sz val="16"/>
        <color rgb="FFFF0000"/>
        <rFont val="Calibri"/>
        <family val="2"/>
        <scheme val="minor"/>
      </rPr>
      <t>suitable houses for older people</t>
    </r>
    <r>
      <rPr>
        <b/>
        <sz val="16"/>
        <rFont val="Calibri"/>
        <family val="2"/>
        <scheme val="minor"/>
      </rPr>
      <t xml:space="preserve"> who wish to downsize and continue living in the Holme Valley.  </t>
    </r>
  </si>
  <si>
    <t>THEME</t>
  </si>
  <si>
    <r>
      <t xml:space="preserve">Low carbon food - develop a </t>
    </r>
    <r>
      <rPr>
        <b/>
        <sz val="16"/>
        <color rgb="FFFF0000"/>
        <rFont val="Calibri"/>
        <family val="2"/>
        <scheme val="minor"/>
      </rPr>
      <t>social media platform for promoting low carbon food consumption</t>
    </r>
    <r>
      <rPr>
        <b/>
        <sz val="16"/>
        <rFont val="Calibri"/>
        <family val="2"/>
        <scheme val="minor"/>
      </rPr>
      <t xml:space="preserve"> in the Holme Valley, focusing on food education</t>
    </r>
  </si>
  <si>
    <r>
      <rPr>
        <b/>
        <sz val="16"/>
        <color rgb="FFFF0000"/>
        <rFont val="Calibri"/>
        <family val="2"/>
        <scheme val="minor"/>
      </rPr>
      <t>Set up town management group</t>
    </r>
    <r>
      <rPr>
        <b/>
        <sz val="16"/>
        <rFont val="Calibri"/>
        <family val="2"/>
        <scheme val="minor"/>
      </rPr>
      <t xml:space="preserve"> to coordinate the various Home Valley festivals and other local events  - share resources, publicity, mailing lists,  contacts etc</t>
    </r>
  </si>
  <si>
    <r>
      <t xml:space="preserve">Investigate </t>
    </r>
    <r>
      <rPr>
        <b/>
        <sz val="16"/>
        <color rgb="FFFF0000"/>
        <rFont val="Calibri"/>
        <family val="2"/>
        <scheme val="minor"/>
      </rPr>
      <t>useage of food waste and surplus food</t>
    </r>
    <r>
      <rPr>
        <b/>
        <sz val="16"/>
        <rFont val="Calibri"/>
        <family val="2"/>
        <scheme val="minor"/>
      </rPr>
      <t xml:space="preserve"> - join the dots between Food waste from supermarkets and hospitality sector, and local food banks.  Are any links currently that could be expanded on ? </t>
    </r>
    <r>
      <rPr>
        <b/>
        <sz val="16"/>
        <color rgb="FFFF0000"/>
        <rFont val="Calibri"/>
        <family val="2"/>
        <scheme val="minor"/>
      </rPr>
      <t>Eg Junk Food Café</t>
    </r>
  </si>
  <si>
    <r>
      <t xml:space="preserve">Organise </t>
    </r>
    <r>
      <rPr>
        <b/>
        <sz val="16"/>
        <color rgb="FFFF0000"/>
        <rFont val="Calibri"/>
        <family val="2"/>
        <scheme val="minor"/>
      </rPr>
      <t>Tree Planting Birthday Parties</t>
    </r>
    <r>
      <rPr>
        <b/>
        <sz val="16"/>
        <rFont val="Calibri"/>
        <family val="2"/>
        <scheme val="minor"/>
      </rPr>
      <t xml:space="preserve"> e.g  to celebrate plant 18 trees when entitled to vote, plant 50 trees for your 50th birthday. Put something back! Give this gift to your loved ones as a present!  Find local land owners willing to support!</t>
    </r>
  </si>
  <si>
    <t>Install pick-up/drop off points for electric bikes available for short term hire, linked to electric charging points. Boris bike type ebike scheme?</t>
  </si>
  <si>
    <t>Use horse drawn carriages or traps as EV transfers between Park &amp; Ride carpark at Sands into Holmfirth in summer, for tourists.</t>
  </si>
  <si>
    <t>Rev</t>
  </si>
  <si>
    <t>Changes</t>
  </si>
  <si>
    <t>As issued to Paul and Steering group on 19th October</t>
  </si>
  <si>
    <t>Glyn Barkers top 5 added/amended for Economy section</t>
  </si>
  <si>
    <t>Those who knew about it emphasised the importance of the 'Holme Hub' network.</t>
  </si>
  <si>
    <t>Support Holmfirth Tech in setting up a working hub and hot desking facilities to provide local facilities for small businesses</t>
  </si>
  <si>
    <t>Organise skill-sharing / skill-swapping events involving local businesses and the community</t>
  </si>
  <si>
    <t>Top 5 ex Glyn - 3</t>
  </si>
  <si>
    <t>Top 5 ex Glyn - 2</t>
  </si>
  <si>
    <t>Top 5 ex Glyn - 4</t>
  </si>
  <si>
    <t>Top 5 ex Glyn - 5</t>
  </si>
  <si>
    <t>Top 5 ex Glyn - 1</t>
  </si>
  <si>
    <t xml:space="preserve">Set up Electric bike or E-bike rental business (maybe on a co-operative model) - perhaps in connection wth local bike shops and the campsite. </t>
  </si>
  <si>
    <r>
      <t xml:space="preserve">Encourage business sector to be green by </t>
    </r>
    <r>
      <rPr>
        <b/>
        <sz val="16"/>
        <color rgb="FFFF0000"/>
        <rFont val="Calibri"/>
        <family val="2"/>
        <scheme val="minor"/>
      </rPr>
      <t>organising 'energy events' for local businesses</t>
    </r>
    <r>
      <rPr>
        <b/>
        <sz val="16"/>
        <color theme="1"/>
        <rFont val="Calibri"/>
        <family val="2"/>
        <scheme val="minor"/>
      </rPr>
      <t xml:space="preserve">.    </t>
    </r>
  </si>
  <si>
    <r>
      <rPr>
        <b/>
        <sz val="16"/>
        <color rgb="FFFF0000"/>
        <rFont val="Calibri"/>
        <family val="2"/>
        <scheme val="minor"/>
      </rPr>
      <t>Organise skill-sharing / skill-swapping events</t>
    </r>
    <r>
      <rPr>
        <b/>
        <sz val="16"/>
        <color theme="1"/>
        <rFont val="Calibri"/>
        <family val="2"/>
        <scheme val="minor"/>
      </rPr>
      <t xml:space="preserve"> involving local businesses and the community</t>
    </r>
  </si>
  <si>
    <r>
      <rPr>
        <b/>
        <sz val="16"/>
        <color rgb="FFFF0000"/>
        <rFont val="Calibri"/>
        <family val="2"/>
        <scheme val="minor"/>
      </rPr>
      <t>Support Holmfirth Tech in setting up a working hub</t>
    </r>
    <r>
      <rPr>
        <b/>
        <sz val="16"/>
        <color theme="1"/>
        <rFont val="Calibri"/>
        <family val="2"/>
        <scheme val="minor"/>
      </rPr>
      <t xml:space="preserve"> and hot desking facilities to provide local facilities for small businesses</t>
    </r>
  </si>
  <si>
    <r>
      <t xml:space="preserve">.Set up </t>
    </r>
    <r>
      <rPr>
        <b/>
        <sz val="16"/>
        <color rgb="FFFF0000"/>
        <rFont val="Calibri"/>
        <family val="2"/>
        <scheme val="minor"/>
      </rPr>
      <t>Electric bike or E-bike rental business</t>
    </r>
    <r>
      <rPr>
        <b/>
        <sz val="16"/>
        <color theme="1"/>
        <rFont val="Calibri"/>
        <family val="2"/>
        <scheme val="minor"/>
      </rPr>
      <t xml:space="preserve"> (maybe on a co-operative model) - perhaps in connection wth local bike shops and the campsite. </t>
    </r>
  </si>
  <si>
    <r>
      <t xml:space="preserve">Engage with Kirklees Council to understand how </t>
    </r>
    <r>
      <rPr>
        <b/>
        <sz val="16"/>
        <color rgb="FFFF0000"/>
        <rFont val="Calibri"/>
        <family val="2"/>
        <scheme val="minor"/>
      </rPr>
      <t>'green spaces' can be better managed to increase biodiversity</t>
    </r>
    <r>
      <rPr>
        <b/>
        <sz val="16"/>
        <rFont val="Calibri"/>
        <family val="2"/>
        <scheme val="minor"/>
      </rPr>
      <t xml:space="preserve"> - issues  - grass cutting of road verges and grassed public areas, school playing fields, pathways, rewilding, maintenance programmes etc.</t>
    </r>
  </si>
  <si>
    <r>
      <t xml:space="preserve">Encourage local farmers and landowners to </t>
    </r>
    <r>
      <rPr>
        <b/>
        <sz val="16"/>
        <color rgb="FFFF0000"/>
        <rFont val="Calibri"/>
        <family val="2"/>
        <scheme val="minor"/>
      </rPr>
      <t>plant new organic wildflower meadows</t>
    </r>
  </si>
  <si>
    <t>Encourage local farmersand landowners to plant new organic wildflower meadows</t>
  </si>
  <si>
    <r>
      <t xml:space="preserve">Set up a </t>
    </r>
    <r>
      <rPr>
        <b/>
        <sz val="16"/>
        <color rgb="FFFF0000"/>
        <rFont val="Calibri"/>
        <family val="2"/>
        <scheme val="minor"/>
      </rPr>
      <t>Community-Led Housing group</t>
    </r>
    <r>
      <rPr>
        <b/>
        <sz val="16"/>
        <color theme="1"/>
        <rFont val="Calibri"/>
        <family val="2"/>
        <scheme val="minor"/>
      </rPr>
      <t xml:space="preserve"> to build affordable housing in the Holme Valley</t>
    </r>
  </si>
  <si>
    <t/>
  </si>
  <si>
    <t>.Local food rating - Encourage local shops to increase their  CE star ratings on the food they sell i.e. promote local food.</t>
  </si>
  <si>
    <t>.Up skill young people during the their young education phase to grow food at home</t>
  </si>
  <si>
    <t>.Facilitate communal greenhouses &amp; polytunnels to enable year round local food growing.</t>
  </si>
  <si>
    <t>.Employ town manager to help generate local business via shared opportunities and shared resources in Holme Valley</t>
  </si>
  <si>
    <t>.Engage residents and promote ‘3Rs’ local recyclers, re-users and reducers of waste eg awards “HV recycler of the month”</t>
  </si>
  <si>
    <t>Get local schools to pledge to have 'pesticide-free' school playing fields .</t>
  </si>
  <si>
    <t>Get local football clubs, rugby clubs, athletics/running clubs to pledge have 'pesticide-free' playing fields .</t>
  </si>
  <si>
    <t>Push for a RSPB reserve in the Holme Valley.</t>
  </si>
  <si>
    <t>Delivery of the Action Plan</t>
  </si>
  <si>
    <t>Monitor delivery of the Action Plan</t>
  </si>
  <si>
    <t>Review delivery of the Action Plan</t>
  </si>
  <si>
    <t>Appoint part-time Climate Emergency Action coordinator</t>
  </si>
  <si>
    <t>Draw in a wider range of local organisations</t>
  </si>
  <si>
    <t>Form alliances with other local groups</t>
  </si>
  <si>
    <t>Liaise with national and regional organisations</t>
  </si>
  <si>
    <t>Set targets and publish key performance indicators</t>
  </si>
  <si>
    <t>Hold regular quarterly public information events</t>
  </si>
  <si>
    <t>Develop a comprehensive communications strategy</t>
  </si>
  <si>
    <t>Call &amp; facilitate a local Citizen’s Forum</t>
  </si>
  <si>
    <t>Set up CE Action sub-committee within the Parish Council</t>
  </si>
  <si>
    <t xml:space="preserve">Hold ‘Sustainable Living’ fairs </t>
  </si>
  <si>
    <t>Make Holme Valley Community artwork map for identity branding</t>
  </si>
  <si>
    <t>Develop  volunteering schemes for Holme Valley residents to support Action Plan</t>
  </si>
  <si>
    <t>Make full use of the wealth of creativity available in Holme Valley community.</t>
  </si>
  <si>
    <t>Retrofit Parish Council buildings with energy efficient measures!</t>
  </si>
  <si>
    <t>Council loans and grants for making homes energy-efficient</t>
  </si>
  <si>
    <t>Set up community business to do housing energy-efficiency retrofit work</t>
  </si>
  <si>
    <t>Council partner with local businesses for housing retrofit energy-efficiency work</t>
  </si>
  <si>
    <t>Energy-efficiency retrofits on existing housing stock</t>
  </si>
  <si>
    <t>Low cost (2%) 25 yearCouncil loans for housing retrofits</t>
  </si>
  <si>
    <t>Issue ‘Green Bonds’ to finance retrofitting local housing stock.</t>
  </si>
  <si>
    <t>Council raise green funds to fund housing retrofit energy-efficiency work</t>
  </si>
  <si>
    <t>Energy efficient training and accreditation for local builders</t>
  </si>
  <si>
    <t>House insulation materials made from locally recycled wastes</t>
  </si>
  <si>
    <t>Identify some quick wins to maintain momentum</t>
  </si>
  <si>
    <t>Educate Councillors and public sector managers about CE impacts</t>
  </si>
  <si>
    <t>Comprehensive residents Climate Action advice and support service</t>
  </si>
  <si>
    <t>Put Climate Action plan posters and all over parish area</t>
  </si>
  <si>
    <t>Reach out to people not previously participating in community activity</t>
  </si>
  <si>
    <t xml:space="preserve">Hold annual Green Festival in Holme Valley to celebrate green action </t>
  </si>
  <si>
    <t>Create community ownership through promoting local investment</t>
  </si>
  <si>
    <t>Educational and awareness energy saving visits to Schools etc</t>
  </si>
  <si>
    <t>Publish home energy saving booklet with advice for householders</t>
  </si>
  <si>
    <t>Accredit "approved" local tradesmen for energy efficient building and retrofitting</t>
  </si>
  <si>
    <t>Low Energy build workshops for local builders and architects</t>
  </si>
  <si>
    <t>Re-introduce the Zero-energy building standard for all new builds and conversions</t>
  </si>
  <si>
    <t>Council Tax modified to be based on home energy / carbon rating</t>
  </si>
  <si>
    <t>New developments to be carbon neutral in order to be permitted.</t>
  </si>
  <si>
    <t>All new properties and conversions to be to zero-energy building standard</t>
  </si>
  <si>
    <t>Levy additional Council Tax supplements for homes which are carbon emitters</t>
  </si>
  <si>
    <t>Planning rules to be relaxed for internal and external insulation of houses</t>
  </si>
  <si>
    <t>Encourage businesses to turn off office and factory lights overnight</t>
  </si>
  <si>
    <t>Develop free or very low cost energy audit programmes for  SME businesses</t>
  </si>
  <si>
    <t>Levy an additional Business Rates supplement to fund negative carbon emissions</t>
  </si>
  <si>
    <t>Turn off Holme Valley streetlighting overnight 12 to 5am</t>
  </si>
  <si>
    <t>Community energy switch scheme for Holme Valley residents - Green Energy only</t>
  </si>
  <si>
    <t>Monitor and map all local businesses in the Holme Valley  on green energy tariff</t>
  </si>
  <si>
    <t>Monitor local Holme Valley renewable energy generation against our potential capacity.</t>
  </si>
  <si>
    <t>Publisise HV gas consumptions and reductions on LED screens in public places</t>
  </si>
  <si>
    <t>Promote solar generation of heat and power on local roofs - facilitated by a trusted partner scheme.</t>
  </si>
  <si>
    <t>Promote wind turbine schemes</t>
  </si>
  <si>
    <t>Pilot local district Ground Source Heating/ heat pumps to demonstrate business case</t>
  </si>
  <si>
    <t>Build a waterwheel and visitor centre cultural heritage project in the centre of Holmfirth,  to promote renewable energy.</t>
  </si>
  <si>
    <t>Sponsor a renewable energy company, or join with other others, to invest in community energy measures.</t>
  </si>
  <si>
    <t>Set up a renewable energy company to develop and promote locally produced renewable energy.</t>
  </si>
  <si>
    <t>Cycling pledges - personal pledges eg to cycle 1 day per week to work.</t>
  </si>
  <si>
    <t>Cycling pledges - personal pledges eg to cycle 1 day per week to work, not use car etc. Individual or group action.</t>
  </si>
  <si>
    <t xml:space="preserve">Publish local  journey time comparisons compared to car and bus journey times. </t>
  </si>
  <si>
    <t>Support and promote local walking festivals, walking clubs etc.</t>
  </si>
  <si>
    <t>Hold cycling training days in skills and maintenance to encourage more young cyclists.</t>
  </si>
  <si>
    <t>Create new riverside cycle and walkng routes e.g. by compulsory purchase of land next to river, cantilevered walkways etc.</t>
  </si>
  <si>
    <t>Set up 'Walk to school' drop-off points for childred well away from schools. ' Walking Bus' concept.</t>
  </si>
  <si>
    <t>Develop cycle and walking tracks (not on the road) eventually connecting Holmfirth and Huddersfield.</t>
  </si>
  <si>
    <t>Hire out Electric-bikes from Council owned building next to Holmfirth public toilet.  Local Boris bike scheme.</t>
  </si>
  <si>
    <t>Provide secure electric-bike in town centres</t>
  </si>
  <si>
    <t>Provide secure covered bike parking at schools with access to changing/showers.</t>
  </si>
  <si>
    <t>Provide all-weather cycle routes in easy access cycling areas to enourage more cycling to school</t>
  </si>
  <si>
    <t>Provide improved access facilities at local railway stations to encourage more use of public transport.</t>
  </si>
  <si>
    <t>Provide improved access facilities at local railway stations to encourage more use of public transport e.g. surface and light the track from Gynn Lane to Honley Station, construct step free access to Honley Station, increase parking provision at Penistone Line stations.</t>
  </si>
  <si>
    <t>Campaign to discourage idling by buses and motor vehicles. Signs, Posters?</t>
  </si>
  <si>
    <t>All local delivery vehicles to be zero emission. Eg EV's. Licence.</t>
  </si>
  <si>
    <t>Clean energy delivery vehicles - encourage and then require all local delivery vehicles to be zero emission. Eg EV's.   Look at licencing requirements</t>
  </si>
  <si>
    <t>Measure and monitor large and polluting vehicles going through Holmfirth.</t>
  </si>
  <si>
    <t>Produce stickers or magnets for car dashboards saying  'Alternative choice to walk, cycle or catch a bus?'</t>
  </si>
  <si>
    <t>Provide local map of EV charging points and charging info - make available free.</t>
  </si>
  <si>
    <t>Lobby government to plan for 100% transition to clean energy motor vehicles.</t>
  </si>
  <si>
    <t>Allocate a street parking space per house for electric cars on the street, to incentivise change.</t>
  </si>
  <si>
    <t xml:space="preserve">Bring in Athens style 'odd or even' number plates for fossil-fuelled vehicles, with high daily access fees for the 'wrong day'.  </t>
  </si>
  <si>
    <t>Bring in congestion charging for access to specific areas in the Holme Valley for fossil-fuelled vehicles.</t>
  </si>
  <si>
    <t>Creating parking control areas for the whole HV area with EV  incentives.</t>
  </si>
  <si>
    <t>Install pick-up/drop off points for electric bikes available for short term hire. Boris E-bikes?</t>
  </si>
  <si>
    <t>Provide rapid electric charging points in public car parks in  centre of Holmfirth.</t>
  </si>
  <si>
    <t>Provide rapid electric charging points in public car parks in centre of Holmfirth eg at Crown Bottom carpark - reserve a central block of say 10 No parking bays just for EV parking and charging - preferential treatment for EV parking!</t>
  </si>
  <si>
    <t xml:space="preserve">Trial the provision of roadside parking charging points for EV vehicles, suitable for residents in local terraces houses eg Dunford Road. </t>
  </si>
  <si>
    <t>Trial the provision of roadside parking charging points for EV vehicles, suitable for residents in local terraces houses eg Dunford Road. Using new technology eg charging from street light poles or special bollards, or by iduction charging. May not need to be rapid charging capacity, as could be left overnight on charge.</t>
  </si>
  <si>
    <t xml:space="preserve">Restrict use of all fossil fuel motor vehicles in the HV area, by area / street and by time, to enable gradual switch to electric vehicles. </t>
  </si>
  <si>
    <t xml:space="preserve">Produce local bus route map with routes and frequencies - an A3 fold down paper map. Available from Info centre. </t>
  </si>
  <si>
    <t>Provide a community bus service based on an Uber type model and flexible service.</t>
  </si>
  <si>
    <t>Licence and enable a E-bike/E-tuk-tuk or rickshaw or tricycle  service in HV centres.</t>
  </si>
  <si>
    <t xml:space="preserve">Make a 'park and ride' scheme for Holmfirth centre shoppers / commuters.  </t>
  </si>
  <si>
    <t>Make a 'park and ride' scheme at Honley Railway Station for commuters.</t>
  </si>
  <si>
    <t>Provide improved access facilities at local railway stations to encourage more use of public transport eg surface and light the track from Gynn Lane to Honley Station, Construct step free access to Honley Station, increase parking provision at Penistone Line stations.</t>
  </si>
  <si>
    <t xml:space="preserve">Promote car sharing schemes.  </t>
  </si>
  <si>
    <t>Car-free odd and even day or month - use your petrol car only every other day or month - encourages car share</t>
  </si>
  <si>
    <t>Create car free zones in residential areas.</t>
  </si>
  <si>
    <t>Improve cycling facilities, including segregated cycle lanes and secure cycle parking.</t>
  </si>
  <si>
    <t>Limit home deliveries to electric vehicles.</t>
  </si>
  <si>
    <t>Restrict car parking next to schools, to encourage children and parents walking to schools</t>
  </si>
  <si>
    <t xml:space="preserve">Roads around schools closed to all traffic at beginnings &amp; endings of school day. </t>
  </si>
  <si>
    <t xml:space="preserve">Set a target to return 50% of carriageway in the Holme Valley to non-car use by 2030, </t>
  </si>
  <si>
    <t>Reduce or restrict international flights each year for  individual residents and companies.</t>
  </si>
  <si>
    <t>Publish comparisons in tonnes carbon of a flight to the USA, and other equivalents eg eating red meat, home heating losses etc.</t>
  </si>
  <si>
    <t>Facilitate distribution of surplus food from events and businesses</t>
  </si>
  <si>
    <t>Food carbon footprint - get supermarkets to make a section for 'air flown food'</t>
  </si>
  <si>
    <t>Food carbon footprint - shops give out green discs for lower CO2/food£ baskets.</t>
  </si>
  <si>
    <t xml:space="preserve">Food carbon footprint - carbon footprint marked on shop  product labels and receipts. </t>
  </si>
  <si>
    <t>Pay for high carbon product shopping  - voluntary payment with shopping for carbon offset?</t>
  </si>
  <si>
    <t xml:space="preserve">White boards in local shops to write up &amp; display their products grown or made locally. </t>
  </si>
  <si>
    <t>Local food rating CE star system for food,  to denote say produce food miles to reach HV</t>
  </si>
  <si>
    <t>Promote Holme Valley grown food - local recipe book</t>
  </si>
  <si>
    <t>Promote Holme Valley grown food - a pop-up free exchange for surplus grown local produce.</t>
  </si>
  <si>
    <t>Local produce market - set up community shop or Coop business that sells  home-grown HV produce</t>
  </si>
  <si>
    <t>Local produce Veg boxes - set up a locally grown community VEG BOX system</t>
  </si>
  <si>
    <t>Explore ways of creating more locally produced organic low carbon products (with NFU and local farmers)</t>
  </si>
  <si>
    <t>Low carbon produce - grow and sell locally produced organic low carbon products marketed as premium branded products.</t>
  </si>
  <si>
    <t>Provide a communal refrigerated food storage facility where local people can store surplus locally grown food produce.</t>
  </si>
  <si>
    <t>Community allotments - press local landowners and Councils to designate suitable land for growing produce</t>
  </si>
  <si>
    <t>Encourage more allotments and support for local food growing.  work e.g.from Kirklees Council.</t>
  </si>
  <si>
    <t xml:space="preserve">Promote Meat-Free Mondays e.g. personal pledges, local poster campaign. </t>
  </si>
  <si>
    <t>Promote talks and leaflets on healthy seasonal food eating,  facilitating healthy cooking &amp; nutrition.</t>
  </si>
  <si>
    <t>Low carbon food - social media platform for promoting low carbon food consumption in the Holme Valley</t>
  </si>
  <si>
    <t>Local food production - engage with local farmers re their needs and how much produce sold in HV.</t>
  </si>
  <si>
    <t>Local food - develop plan to increase local consumption of HV food production.</t>
  </si>
  <si>
    <t>Promote and get funding for planting of trees in all marginal land areas in the Holme Valley.</t>
  </si>
  <si>
    <t>Survey of Holme Valley landscape and land-use to assess its carbon emitter/sink status.</t>
  </si>
  <si>
    <t>Engage with local farmers and landowners, how they can manage their land to maximise carbon sequestration</t>
  </si>
  <si>
    <t>Set up Hydraponics business for local food production.</t>
  </si>
  <si>
    <t>Lobby Kirklees Council for support for support for building affordable houses in the HV</t>
  </si>
  <si>
    <t>Engage with local developers and housing associations to encourage the building of more smaller housing units</t>
  </si>
  <si>
    <t>Support the need for appropriate lanscaping, shared playgrounds, shared green space, gardens/allotments etc</t>
  </si>
  <si>
    <t>Support the need for appropriate landscaping, shared playgrounds, shared green space, gardens/allotments etc</t>
  </si>
  <si>
    <t>Lobby Kirklees Council  for support for support for building sufficient suitable houses for older people in HV</t>
  </si>
  <si>
    <t>Promote and provide information o the different forms of  independent living homes for elderly in HV</t>
  </si>
  <si>
    <t>New development and planning consent should be carbon neutral or carbon negative in order to be permitted.</t>
  </si>
  <si>
    <t>New developments to include sustainability requirements eg site renewables generation, rain water harvesting, SUDS drainage etc.</t>
  </si>
  <si>
    <t>A seminar / course with local architects and developers to share best practice in sustainable new build and retrofit housing.</t>
  </si>
  <si>
    <t>Lobby government and Kirklees council to ensure the planning of infrastructure suitable for future low energy high tech homes.</t>
  </si>
  <si>
    <t xml:space="preserve">Build support networks/forums  for small and medium businesses in Holme Valley that maintain long-term relationships rather than merely facilitating start-ups. </t>
  </si>
  <si>
    <t>Support innovative financing for local green projects, e.g Green Bonds, shareholding in social benefit green businesses.</t>
  </si>
  <si>
    <t xml:space="preserve">Set up Electric bike or E-bike rental business (maybe on a co-operative model) </t>
  </si>
  <si>
    <t>Development and expansion of the heritage industry in the valley.</t>
  </si>
  <si>
    <t xml:space="preserve">Expanded marketing and 'branding' of the areas strengths as a centre for cycling, walking, etc.  </t>
  </si>
  <si>
    <t>Set up town management group to coordinate the various Home Valley festivals and other local events</t>
  </si>
  <si>
    <t>Set up town management group to coordinate the various Home Valley festivals and other local events  - share resources, publicity, mailing lists,  contacts etc</t>
  </si>
  <si>
    <t>Eexplore how to better integrate local farmers into our (green) business networks and planning</t>
  </si>
  <si>
    <t>Explore Festival links to seek to develop better business and employment opportunities in the Holme Valley - egHFF links</t>
  </si>
  <si>
    <t>"Compost Campaign" - facilitate learning and practice of home composting.</t>
  </si>
  <si>
    <t>Food waste composting to be enabled on a street by street basis via volunteer 'community compost champions'.</t>
  </si>
  <si>
    <t xml:space="preserve">Investigate useage of food waste and surplus food - join the dots between Food waste from supermarkets, hospitality sector, local food banks. </t>
  </si>
  <si>
    <t>"Recycling awareness campaign" - community information about what should go in green bins for recycling.</t>
  </si>
  <si>
    <t xml:space="preserve">.Set up Food waste collection and composting service targeting the local hospitality sector. </t>
  </si>
  <si>
    <t xml:space="preserve">Recycling directory - by area - adapt the same information included in the HoTT recycling directory, but instead of grouping by product, produce another version that is grouped by region/area. So that if you are going to a specific location you can, at a glance, see what items you can take there for reuse and recycling </t>
  </si>
  <si>
    <t>Recycling directory - make version that is grouped by region/area. So for specific location you can see what items you can take there for recycling.</t>
  </si>
  <si>
    <t>"Reverse vending machine" - a deposit scheme that gives either money or "Holmfirth Tokens" to buy or exchange for local products</t>
  </si>
  <si>
    <t>Directory of Eco products available to buy locally that can help residents to reduce waste.</t>
  </si>
  <si>
    <t>Encourage Kirklees Council to utilise latest technology and apps for public reporting in the fight against 'fly tipping'.</t>
  </si>
  <si>
    <t>Promote awareness of commercial waste recycling opportunities among HV business community</t>
  </si>
  <si>
    <t>Promote recycling information and opportunities to local businesses - find schemes for bulk recycling to reduce costs.</t>
  </si>
  <si>
    <t>Promote local plastic waste recycling business collecting and converting waste into products.</t>
  </si>
  <si>
    <t>Utilise technology and apps whereby local businesses can post their unwanted/superflous items for others use.</t>
  </si>
  <si>
    <t>Re-use clothing - encourage young people to shop in charity shops - collaborate with HV charity shops and schools.</t>
  </si>
  <si>
    <t>"Water Refill" - Provide local town centre drinking water fountains, to discourage single use plastic water bottles.</t>
  </si>
  <si>
    <t>" Pack it In" - supporting the packageless economy to local businesses / supermarkets</t>
  </si>
  <si>
    <t>Support the Glass re-fill milk campaign in schools by Kirklees Environmental Education Network (KEEN)</t>
  </si>
  <si>
    <t>"Nude Food Day" - organise a mass action day in the Holme Valley to remove all superfluous soft plastic packaging from food</t>
  </si>
  <si>
    <t>Identify a source for the collection of business plastic and and converting into products for retail.</t>
  </si>
  <si>
    <t xml:space="preserve">Extend community owned collection banks/hubs for waste streams from local households that are not included in Kirklees household 'green bin' recycling scheme. </t>
  </si>
  <si>
    <t>Repair Café – set up a community repair workshop to  repair and reuse broken or not-working goods and appliances.</t>
  </si>
  <si>
    <t>Lobby central  government to be ambitious in their recycling and resource recovery plans and finances.</t>
  </si>
  <si>
    <t>Lobby Kirklees Council with Holme Valley suggestions for their  new waste collection and disposal contract arrangements.</t>
  </si>
  <si>
    <t>Work with National Parks and Moorlands for the Future to restore our moorlands.</t>
  </si>
  <si>
    <t>Restore HV peatlands to at least the national targets set by the CCC - from 25% to at least 50% restored.</t>
  </si>
  <si>
    <t>Plant many more street trees which provide shade, rather than ornamentals, and are suitable as nature/insect friendly species</t>
  </si>
  <si>
    <t>Encourage home owners to 're-wild' all or part of their gardens</t>
  </si>
  <si>
    <t>Restrict use of herbicides and pesticides by Kirklees and Parish Councils to encourage biodiversity</t>
  </si>
  <si>
    <t>Set and achieve targets in terms of restoration of biodiversity.</t>
  </si>
  <si>
    <t>Use parks and green spaces as ‘bridgeheads’ with more trees, hedgerows &amp; wild planted areas for restoring biodiversity</t>
  </si>
  <si>
    <t>Engage with Kirklees Council to understand how 'green spaces' can be better managed to increase biodiversity.</t>
  </si>
  <si>
    <t>Restrict paving of gardens with impervious materials.</t>
  </si>
  <si>
    <t>Restrict or control woodburning, oil and solid fuel burning systems, including bonfires and land burning</t>
  </si>
  <si>
    <t xml:space="preserve">Restrict or control woodburning, oil and solid fuel burning systems, including bonfires and land burning, to minimise air pollution and reduce carbon emissions. </t>
  </si>
  <si>
    <t xml:space="preserve">"Plastic Bag Free" campaign - Proscribe plastic bags, plastic wrappings and other single use plastics from all town facilities and events and encourage shops to ditch plastic bags. </t>
  </si>
  <si>
    <t>Support Tree propagation, education, planting, and maintenance business.</t>
  </si>
  <si>
    <t>Group procurement contracts  - promote awareness of commercial waste recycling opportunities among HV business community.</t>
  </si>
  <si>
    <t>Plastics reduction – develop and promote a waste plastics booklet – what can be recycled and where.</t>
  </si>
  <si>
    <t>Set up school children's regular tree planting or environmental project afternoons.</t>
  </si>
  <si>
    <t>Organise TREE PLANTING BIRTHDAY PARTIES.</t>
  </si>
  <si>
    <t>.Planting 2 million new trees in 2 years needs 1,000 tree planting societies - set up a HOLME VALLEY COMMUNITY FOREST. Social enterprise.</t>
  </si>
  <si>
    <t xml:space="preserve">Encourage people to switch to using ECOSIA as their Internet Search Engine. </t>
  </si>
  <si>
    <t>Encourage people, public, council &amp; educational  institutions  to switch to using ECOSIA as their Internet Search Engine. (a Not-for-Profit search engine funding tree-planting progammes)</t>
  </si>
  <si>
    <t>TOP  Actn</t>
  </si>
  <si>
    <t>Rev 08   16th November 2019</t>
  </si>
  <si>
    <t>LEAD</t>
  </si>
  <si>
    <t>COST ITEMS</t>
  </si>
  <si>
    <t>TOP ACTIONS NOW</t>
  </si>
  <si>
    <t>ALL ACTIONS                     short version</t>
  </si>
  <si>
    <t>BUDGET - Parish Council expenditure</t>
  </si>
  <si>
    <t>Admin work - print booklets, flyers, posters, PR work, expenses, say £2k. Do in partnership with community organisations.</t>
  </si>
  <si>
    <r>
      <rPr>
        <b/>
        <sz val="16"/>
        <color rgb="FFFF0000"/>
        <rFont val="Calibri"/>
        <family val="2"/>
        <scheme val="minor"/>
      </rPr>
      <t xml:space="preserve">Set up advice service </t>
    </r>
    <r>
      <rPr>
        <b/>
        <sz val="16"/>
        <rFont val="Calibri"/>
        <family val="2"/>
        <scheme val="minor"/>
      </rPr>
      <t xml:space="preserve">to advise </t>
    </r>
    <r>
      <rPr>
        <b/>
        <sz val="16"/>
        <color theme="1"/>
        <rFont val="Calibri"/>
        <family val="2"/>
        <scheme val="minor"/>
      </rPr>
      <t>and assist househoulders on energy saving and sustainable living. (Similar to NHS Health Visitor service)</t>
    </r>
  </si>
  <si>
    <r>
      <rPr>
        <b/>
        <sz val="16"/>
        <color rgb="FFFF0000"/>
        <rFont val="Calibri"/>
        <family val="2"/>
        <scheme val="minor"/>
      </rPr>
      <t>Promote and encourage appropriate wind turbine schemes</t>
    </r>
    <r>
      <rPr>
        <b/>
        <sz val="16"/>
        <color theme="1"/>
        <rFont val="Calibri"/>
        <family val="2"/>
        <scheme val="minor"/>
      </rPr>
      <t xml:space="preserve"> - develop case study examples with business case and wider benefits</t>
    </r>
  </si>
  <si>
    <t>IInvestigate feasibility of a district heating scheme using  the hot water/heat energy emitted by local company</t>
  </si>
  <si>
    <r>
      <t>Council give Green Stars for</t>
    </r>
    <r>
      <rPr>
        <b/>
        <sz val="16"/>
        <color rgb="FFFF0000"/>
        <rFont val="Calibri"/>
        <family val="2"/>
        <scheme val="minor"/>
      </rPr>
      <t xml:space="preserve"> businesses who demonstrate % reduction in Energy Bills with external audits</t>
    </r>
    <r>
      <rPr>
        <b/>
        <sz val="16"/>
        <rFont val="Calibri"/>
        <family val="2"/>
        <scheme val="minor"/>
      </rPr>
      <t xml:space="preserve"> - audits done by PC energy officer.</t>
    </r>
  </si>
  <si>
    <r>
      <t xml:space="preserve">Council to </t>
    </r>
    <r>
      <rPr>
        <b/>
        <sz val="16"/>
        <color rgb="FFFF0000"/>
        <rFont val="Calibri"/>
        <family val="2"/>
        <scheme val="minor"/>
      </rPr>
      <t>partner with local businesses for housing retrofit</t>
    </r>
    <r>
      <rPr>
        <b/>
        <sz val="16"/>
        <color theme="1"/>
        <rFont val="Calibri"/>
        <family val="2"/>
        <scheme val="minor"/>
      </rPr>
      <t xml:space="preserve"> energy-efficiency work.</t>
    </r>
  </si>
  <si>
    <t>Parish Council to lead by example and retrofit its own council buildings as proven case study for energy efficient retrofitting measures!</t>
  </si>
  <si>
    <r>
      <t>Parish Council to lead by example and</t>
    </r>
    <r>
      <rPr>
        <b/>
        <sz val="16"/>
        <color rgb="FFFF0000"/>
        <rFont val="Calibri"/>
        <family val="2"/>
        <scheme val="minor"/>
      </rPr>
      <t xml:space="preserve"> retrofit its own council buildings </t>
    </r>
    <r>
      <rPr>
        <b/>
        <sz val="16"/>
        <rFont val="Calibri"/>
        <family val="2"/>
        <scheme val="minor"/>
      </rPr>
      <t>as proven case study for energy efficient retrofitting measures!</t>
    </r>
  </si>
  <si>
    <t>Admin work, by paid staff and volunteers, just expenses say £500</t>
  </si>
  <si>
    <t>Admin work, by paid council staff and volunteers, no costs</t>
  </si>
  <si>
    <r>
      <rPr>
        <b/>
        <sz val="16"/>
        <color rgb="FFFF0000"/>
        <rFont val="Calibri"/>
        <family val="2"/>
        <scheme val="minor"/>
      </rPr>
      <t xml:space="preserve">Promote and encourage solar generation schemes  </t>
    </r>
    <r>
      <rPr>
        <b/>
        <sz val="16"/>
        <color theme="1"/>
        <rFont val="Calibri"/>
        <family val="2"/>
        <scheme val="minor"/>
      </rPr>
      <t>for heat and power on local roofs - facilitated by a trusted partner scheme with proven delivery capability and demonstrable savings achieved</t>
    </r>
  </si>
  <si>
    <t>Promote and encourage solar generation schemes for heat and power on local roofs - facilitated by a trusted partner scheme with proven delivery capability and demonstrable savings achieved</t>
  </si>
  <si>
    <t>Encourage electric-bikes via the "Cycle to Work" scheme with local businesses.</t>
  </si>
  <si>
    <t>Initial staffing - admin work, employ part-time person as paid council staff to monitor/manage, say 15 hrs per week @ £20 per hr, 45 weeks per year, plus on costs say £15,000</t>
  </si>
  <si>
    <t>Services - visits by volunteers, expenses only, displays and equipment  say £1000</t>
  </si>
  <si>
    <t>Admin work, by paid council staff and volunteers, no costs. Kirklees street lighting service, paid from Council taxes.</t>
  </si>
  <si>
    <r>
      <rPr>
        <b/>
        <sz val="16"/>
        <color rgb="FFFF0000"/>
        <rFont val="Calibri"/>
        <family val="2"/>
        <scheme val="minor"/>
      </rPr>
      <t xml:space="preserve">Walk to school </t>
    </r>
    <r>
      <rPr>
        <b/>
        <sz val="16"/>
        <rFont val="Calibri"/>
        <family val="2"/>
        <scheme val="minor"/>
      </rPr>
      <t>- Create drop-off points well away from schools, with school children dropped off at these, with school-support workers then walking the children to school. WALKING BUS concept. Talk with local school heads - Valley wide scheme. Incentives for children who walked/cycled to school. Safety issues?</t>
    </r>
  </si>
  <si>
    <r>
      <t xml:space="preserve">Provide a </t>
    </r>
    <r>
      <rPr>
        <b/>
        <sz val="16"/>
        <color rgb="FFFF0000"/>
        <rFont val="Calibri"/>
        <family val="2"/>
        <scheme val="minor"/>
      </rPr>
      <t xml:space="preserve">community bus service </t>
    </r>
    <r>
      <rPr>
        <b/>
        <sz val="16"/>
        <rFont val="Calibri"/>
        <family val="2"/>
        <scheme val="minor"/>
      </rPr>
      <t>based on an Uber type model. Build on Stotts bus model.  Flexible service. Use new technology apps to call and track service/waiting time.</t>
    </r>
  </si>
  <si>
    <r>
      <t xml:space="preserve">Make a </t>
    </r>
    <r>
      <rPr>
        <b/>
        <sz val="16"/>
        <color rgb="FFFF0000"/>
        <rFont val="Calibri"/>
        <family val="2"/>
        <scheme val="minor"/>
      </rPr>
      <t>'park and ride' scheme at Honley Railway Station</t>
    </r>
    <r>
      <rPr>
        <b/>
        <sz val="16"/>
        <rFont val="Calibri"/>
        <family val="2"/>
        <scheme val="minor"/>
      </rPr>
      <t xml:space="preserve"> for commuters - direct rail services by to Leeds and Sheffield.  Link by EV bus/taxi service to Holmfirth Centre. Trial service at peak commuters hours .</t>
    </r>
  </si>
  <si>
    <t>Service and product - admin and technical support by paid council staff  and volunteers, plus surveys plus technical consultancy for developing a viable park &amp; ride scheme.  Liaison with Kirklees council.  Say £25k for developing project and £150,000 for project build. Say development only, build by others.</t>
  </si>
  <si>
    <t>Product - design work by volunteers, expenses only, printing, PR work etc say £2k</t>
  </si>
  <si>
    <t>Service and product - admin and technical support by paid council staff  and volunteers, for developing a wind project. Say £75k for developing the project and £500,000 for project build. Say development work only, build by others.</t>
  </si>
  <si>
    <t>Services - admin support by paid council staff and volunteers, plus expenses, printing, posters, etc.  Liaison with businesses, and with local e-bike shops/suppliers.  Say £1,000</t>
  </si>
  <si>
    <r>
      <t xml:space="preserve">Trial the provision of </t>
    </r>
    <r>
      <rPr>
        <b/>
        <sz val="16"/>
        <color rgb="FFFF0000"/>
        <rFont val="Calibri"/>
        <family val="2"/>
        <scheme val="minor"/>
      </rPr>
      <t>roadside parking charging points for EV vehicles</t>
    </r>
    <r>
      <rPr>
        <b/>
        <sz val="16"/>
        <rFont val="Calibri"/>
        <family val="2"/>
        <scheme val="minor"/>
      </rPr>
      <t>, suitable for residents in local terraces houses eg Dunford Road. Using new technology eg charging from street light poles or special bollards, or by induction charging. May not need to be rapid charging capacity, as could be left overnight on charge.</t>
    </r>
  </si>
  <si>
    <r>
      <t xml:space="preserve">Hold </t>
    </r>
    <r>
      <rPr>
        <b/>
        <sz val="16"/>
        <color rgb="FFFF0000"/>
        <rFont val="Calibri"/>
        <family val="2"/>
        <scheme val="minor"/>
      </rPr>
      <t xml:space="preserve">cycling training days in skills and maintenance </t>
    </r>
    <r>
      <rPr>
        <b/>
        <sz val="16"/>
        <rFont val="Calibri"/>
        <family val="2"/>
        <scheme val="minor"/>
      </rPr>
      <t>to encourage more confident and competent young cyclists</t>
    </r>
  </si>
  <si>
    <r>
      <t xml:space="preserve">New routes - </t>
    </r>
    <r>
      <rPr>
        <b/>
        <sz val="16"/>
        <color rgb="FFFF0000"/>
        <rFont val="Calibri"/>
        <family val="2"/>
        <scheme val="minor"/>
      </rPr>
      <t>develop cycle and walking tracks (not on the road) eventually connecting Holmfirth and Huddersfield.</t>
    </r>
    <r>
      <rPr>
        <b/>
        <sz val="16"/>
        <rFont val="Calibri"/>
        <family val="2"/>
        <scheme val="minor"/>
      </rPr>
      <t xml:space="preserve"> Investigate use of locally generated waste to make geotextile material anda  pay per use scheme.</t>
    </r>
  </si>
  <si>
    <r>
      <t xml:space="preserve">Promote Holme Valley grown food - </t>
    </r>
    <r>
      <rPr>
        <b/>
        <sz val="16"/>
        <color rgb="FFFF0000"/>
        <rFont val="Calibri"/>
        <family val="2"/>
        <scheme val="minor"/>
      </rPr>
      <t>local recipe book</t>
    </r>
    <r>
      <rPr>
        <b/>
        <sz val="16"/>
        <rFont val="Calibri"/>
        <family val="2"/>
        <scheme val="minor"/>
      </rPr>
      <t>.  Get local food retailers/farmers to sponsor and promote.</t>
    </r>
  </si>
  <si>
    <r>
      <t xml:space="preserve">Local produce market or shop or Coop - </t>
    </r>
    <r>
      <rPr>
        <b/>
        <sz val="16"/>
        <color rgb="FFFF0000"/>
        <rFont val="Calibri"/>
        <family val="2"/>
        <scheme val="minor"/>
      </rPr>
      <t xml:space="preserve">set up a market or community shop or Coop business </t>
    </r>
    <r>
      <rPr>
        <b/>
        <sz val="16"/>
        <rFont val="Calibri"/>
        <family val="2"/>
        <scheme val="minor"/>
      </rPr>
      <t>that sells only  home grown Holme Valley products direct to local residents.</t>
    </r>
  </si>
  <si>
    <r>
      <t xml:space="preserve">Admin </t>
    </r>
    <r>
      <rPr>
        <sz val="12"/>
        <color theme="1"/>
        <rFont val="Calibri"/>
        <family val="2"/>
        <scheme val="minor"/>
      </rPr>
      <t>= provide staff time and support services,</t>
    </r>
    <r>
      <rPr>
        <b/>
        <sz val="12"/>
        <color theme="1"/>
        <rFont val="Calibri"/>
        <family val="2"/>
        <scheme val="minor"/>
      </rPr>
      <t xml:space="preserve"> Campaign </t>
    </r>
    <r>
      <rPr>
        <sz val="12"/>
        <color theme="1"/>
        <rFont val="Calibri"/>
        <family val="2"/>
        <scheme val="minor"/>
      </rPr>
      <t>= support change by others</t>
    </r>
    <r>
      <rPr>
        <b/>
        <sz val="12"/>
        <color theme="1"/>
        <rFont val="Calibri"/>
        <family val="2"/>
        <scheme val="minor"/>
      </rPr>
      <t xml:space="preserve">, Service </t>
    </r>
    <r>
      <rPr>
        <sz val="12"/>
        <color theme="1"/>
        <rFont val="Calibri"/>
        <family val="2"/>
        <scheme val="minor"/>
      </rPr>
      <t>= provide services and goods</t>
    </r>
    <r>
      <rPr>
        <b/>
        <sz val="12"/>
        <color theme="1"/>
        <rFont val="Calibri"/>
        <family val="2"/>
        <scheme val="minor"/>
      </rPr>
      <t xml:space="preserve">, Product </t>
    </r>
    <r>
      <rPr>
        <sz val="12"/>
        <color theme="1"/>
        <rFont val="Calibri"/>
        <family val="2"/>
        <scheme val="minor"/>
      </rPr>
      <t>= procure goods, invest in or build project.</t>
    </r>
  </si>
  <si>
    <r>
      <t xml:space="preserve">Encourage </t>
    </r>
    <r>
      <rPr>
        <b/>
        <sz val="16"/>
        <color rgb="FFFF0000"/>
        <rFont val="Calibri"/>
        <family val="2"/>
        <scheme val="minor"/>
      </rPr>
      <t xml:space="preserve">more allotments </t>
    </r>
    <r>
      <rPr>
        <b/>
        <sz val="16"/>
        <rFont val="Calibri"/>
        <family val="2"/>
        <scheme val="minor"/>
      </rPr>
      <t xml:space="preserve">and support for local food growing.  Work with Kirklees Council to get land to extend local allotment schemes. </t>
    </r>
  </si>
  <si>
    <t>Services - admin work, by paid council staff and volunteers, expenses plus consultant/volunteer speakers, room hire, event support services.  Energy saving events for local businesses.  Allow £5k</t>
  </si>
  <si>
    <t>Services - admin work, by paid council staff and volunteers, expenses plus consultant/volunteer speakers, room hire, event support services.  Business skills/services networking events for local businesses.  Allow £5k</t>
  </si>
  <si>
    <r>
      <rPr>
        <b/>
        <sz val="16"/>
        <color rgb="FFFF0000"/>
        <rFont val="Calibri"/>
        <family val="2"/>
        <scheme val="minor"/>
      </rPr>
      <t>Repair Café</t>
    </r>
    <r>
      <rPr>
        <b/>
        <sz val="16"/>
        <color theme="1"/>
        <rFont val="Calibri"/>
        <family val="2"/>
        <scheme val="minor"/>
      </rPr>
      <t xml:space="preserve"> – set up a community repair workshop to  repair and reuse broken or not-working goods, tools and appliances. Identify fixers within our community who are willing to give their time once a month</t>
    </r>
  </si>
  <si>
    <t>Service and product  - admin support by paid council staff and volunteers, plus expenses, printing, posters, PR work.   Meet with local supermarkets, food banks, community organisations, businesses etc.  Say £1k development work.  Study into optimum resuse/low food waste locally.  Allow say £5k. Scheme to set up a local Junk food or PAYF food cafe, allow £25k start-up. Total £30k</t>
  </si>
  <si>
    <t>Campaign  - admin support by paid council staff and volunteers, plus expenses, printing, posters, PR work.   Meet with Kirklees Council waste services, local organisations, businesses etc.  Say £2k development work.   Total £2k</t>
  </si>
  <si>
    <t xml:space="preserve">Service and product - admin and technical support by paid council staff  and volunteers, plus expenses.  Support Charitable Land Trust establishment by HoTT to build affordable homes. Liaison with Kirklees council.  Say £500 for support CLT to develop an affordable housing scheme.  </t>
  </si>
  <si>
    <t>Admin work, by paid staff and volunteers, plus expenses, PR work. Promote  and use Tech.  Allow say £5000</t>
  </si>
  <si>
    <t>Admin work, by paid staff and volunteers, plus expenses. Provide office space and meeting room facilities.  Allow say £2000</t>
  </si>
  <si>
    <t xml:space="preserve">Campaign  - admin support by paid council staff and volunteers, plus expenses, printing, posters, PR work.   Meet with Charity shops, schools and local community organisations, businesses etc.  Develop social media platfor.  Say £2 development work.  </t>
  </si>
  <si>
    <r>
      <t xml:space="preserve">Set up </t>
    </r>
    <r>
      <rPr>
        <b/>
        <sz val="16"/>
        <color rgb="FFFF0000"/>
        <rFont val="Calibri"/>
        <family val="2"/>
        <scheme val="minor"/>
      </rPr>
      <t>school children's regular tree planting</t>
    </r>
    <r>
      <rPr>
        <b/>
        <sz val="16"/>
        <rFont val="Calibri"/>
        <family val="2"/>
        <scheme val="minor"/>
      </rPr>
      <t xml:space="preserve"> or environmental project afternoons e.g every Friday afternoon - an  alternative to participating in school children's Climate Strike days? </t>
    </r>
  </si>
  <si>
    <t>Campaign - admin support by paid council staff and volunteers, plus expenses, printing, posters PR work.  Liaison with schools, community organisation to gete message out.  Allow say £500</t>
  </si>
  <si>
    <t>Campaign  - admin support by paid council staff and volunteers, plus expenses, printing, posters, PR work.   Meet with Kirklees Green Spaces.  Allow say £500</t>
  </si>
  <si>
    <t xml:space="preserve">Campaign  - admin support by paid council staff and volunteers, plus expenses, printing, posters, PR work.   Meet with NFU and farmers. Liaise with Kirklees Green Spaces and local land and farming related organisations, businesses etc.  Say £500 development work.  </t>
  </si>
  <si>
    <r>
      <t xml:space="preserve">Hold </t>
    </r>
    <r>
      <rPr>
        <b/>
        <sz val="16"/>
        <color rgb="FFFF0000"/>
        <rFont val="Calibri"/>
        <family val="2"/>
        <scheme val="minor"/>
      </rPr>
      <t>annual Green Festival in Holme Valley</t>
    </r>
    <r>
      <rPr>
        <b/>
        <sz val="16"/>
        <color theme="1"/>
        <rFont val="Calibri"/>
        <family val="2"/>
        <scheme val="minor"/>
      </rPr>
      <t xml:space="preserve">, celebrating local green businesses, community group achievements etc </t>
    </r>
  </si>
  <si>
    <r>
      <t xml:space="preserve">Parish Council to do </t>
    </r>
    <r>
      <rPr>
        <b/>
        <sz val="16"/>
        <color rgb="FFFF0000"/>
        <rFont val="Calibri"/>
        <family val="2"/>
        <scheme val="minor"/>
      </rPr>
      <t>energy efficiency audit on own buildings</t>
    </r>
    <r>
      <rPr>
        <b/>
        <sz val="16"/>
        <color theme="1"/>
        <rFont val="Calibri"/>
        <family val="2"/>
        <scheme val="minor"/>
      </rPr>
      <t xml:space="preserve"> and property.  Identify and implement key improvement measures</t>
    </r>
  </si>
  <si>
    <t>Admin work - print booklets, flyers, posters, PR work, expenses, say £500. Do in partnership with community organisations.</t>
  </si>
  <si>
    <r>
      <t xml:space="preserve">"Water Refill" - </t>
    </r>
    <r>
      <rPr>
        <b/>
        <sz val="16"/>
        <color rgb="FFFF0000"/>
        <rFont val="Calibri"/>
        <family val="2"/>
        <scheme val="minor"/>
      </rPr>
      <t>Provide local town centre drinking water fountains,</t>
    </r>
    <r>
      <rPr>
        <b/>
        <sz val="16"/>
        <rFont val="Calibri"/>
        <family val="2"/>
        <scheme val="minor"/>
      </rPr>
      <t xml:space="preserve"> to discourage single use plastic water bottles. And encourage any shops that can provide tap water to display a 'refill here' sticker/signage in the shop </t>
    </r>
  </si>
  <si>
    <t xml:space="preserve">Service and product  - admin support by paid council staff and volunteers, plus expenses, printing, posters, PR work.   Liaise with local shops. Support refillables etc.  Install drinking water fountain in HV centres.  Say £500 development work. Plus scheme for water fountain installations, say £5k </t>
  </si>
  <si>
    <r>
      <t xml:space="preserve">Make </t>
    </r>
    <r>
      <rPr>
        <b/>
        <sz val="16"/>
        <color rgb="FFFF0000"/>
        <rFont val="Calibri"/>
        <family val="2"/>
        <scheme val="minor"/>
      </rPr>
      <t>Community map showing Hokme Valley locality</t>
    </r>
    <r>
      <rPr>
        <b/>
        <sz val="16"/>
        <color theme="1"/>
        <rFont val="Calibri"/>
        <family val="2"/>
        <scheme val="minor"/>
      </rPr>
      <t xml:space="preserve"> - artwork rather than just a map eg South Pennines map at Hebden Bridge by Angela Smythe. </t>
    </r>
    <r>
      <rPr>
        <b/>
        <sz val="16"/>
        <color rgb="FFFF0000"/>
        <rFont val="Calibri"/>
        <family val="2"/>
        <scheme val="minor"/>
      </rPr>
      <t>For Holme Valley community identity and branding</t>
    </r>
  </si>
  <si>
    <t>Make Community map showing Holme Valley  locality - artwork rather than just a map eg South Pennines map at Hebden Bridge by Angela Smythe. For Holme Valley community identity and branding</t>
  </si>
  <si>
    <t>COSTS  - totals of expenditure</t>
  </si>
  <si>
    <t>BUDGET - by grant funding or by others</t>
  </si>
  <si>
    <r>
      <rPr>
        <b/>
        <sz val="16"/>
        <color rgb="FFFF0000"/>
        <rFont val="Calibri"/>
        <family val="2"/>
        <scheme val="minor"/>
      </rPr>
      <t>Engage with local landowners and farmers</t>
    </r>
    <r>
      <rPr>
        <b/>
        <sz val="16"/>
        <rFont val="Calibri"/>
        <family val="2"/>
        <scheme val="minor"/>
      </rPr>
      <t xml:space="preserve"> in the Holme Valley to understand and plan how </t>
    </r>
    <r>
      <rPr>
        <b/>
        <sz val="16"/>
        <color rgb="FFFF0000"/>
        <rFont val="Calibri"/>
        <family val="2"/>
        <scheme val="minor"/>
      </rPr>
      <t>pasture land and grass land is used</t>
    </r>
    <r>
      <rPr>
        <b/>
        <sz val="16"/>
        <rFont val="Calibri"/>
        <family val="2"/>
        <scheme val="minor"/>
      </rPr>
      <t xml:space="preserve"> and can be better managed to restore its carbon capture potential</t>
    </r>
  </si>
  <si>
    <t xml:space="preserve">Parish Council to do energy efficiency audit and retrofits on own buildings and property. </t>
  </si>
  <si>
    <t xml:space="preserve">see 2.202.  Scheme to carry out the energy effficiency measures retrofitting work on the Civic Hall, allow say £50k. </t>
  </si>
  <si>
    <t>Services - admin support by paid council staff and volunteers, plus volunteer experts, plus room hire, printing, posters, PR work plus expenses. Say 5 events x £200 each</t>
  </si>
  <si>
    <t>Purchase a  community apple press to be allow a community coop to be set up</t>
  </si>
  <si>
    <t>Community</t>
  </si>
  <si>
    <t>Business</t>
  </si>
  <si>
    <t xml:space="preserve"> Strengthen community  identity</t>
  </si>
  <si>
    <t>Businesses  to be energy-efficient.</t>
  </si>
  <si>
    <t>Energy efficient retrofitting</t>
  </si>
  <si>
    <t>Buildings high energy-efficiency standards</t>
  </si>
  <si>
    <t>LED street lighting</t>
  </si>
  <si>
    <t>Renewable energy generation</t>
  </si>
  <si>
    <t>Walking and cycling</t>
  </si>
  <si>
    <t>Electric vehicles (EV)</t>
  </si>
  <si>
    <t>Car-sharing and vehicle-free environments</t>
  </si>
  <si>
    <t>Clean energy public transport</t>
  </si>
  <si>
    <t>Community allotments and greenhouses</t>
  </si>
  <si>
    <t>Healthy sustainable personal lifestyles</t>
  </si>
  <si>
    <t>Sustainable farming practices</t>
  </si>
  <si>
    <t>Affordable housing in the Valley</t>
  </si>
  <si>
    <t>Housing for older people</t>
  </si>
  <si>
    <t>Neighbourhood Plans planning process</t>
  </si>
  <si>
    <t>Land for community-led housing</t>
  </si>
  <si>
    <t>Sustainable infrastructure.</t>
  </si>
  <si>
    <t>Green business sector</t>
  </si>
  <si>
    <t>Local employment and training</t>
  </si>
  <si>
    <t>Dining and entertainment sectors</t>
  </si>
  <si>
    <t>Business hubs for local working</t>
  </si>
  <si>
    <t>Community-led businesses</t>
  </si>
  <si>
    <t>Local festival events</t>
  </si>
  <si>
    <t>Reduce consumption and wastage</t>
  </si>
  <si>
    <t>Reduction in single use packaging</t>
  </si>
  <si>
    <t>Make recycled end-market products</t>
  </si>
  <si>
    <t>Setup community recycling</t>
  </si>
  <si>
    <t>Planting of trees for carbon capture</t>
  </si>
  <si>
    <t>Restoration peatlands and wetlands</t>
  </si>
  <si>
    <t>Community gardens and green spaces</t>
  </si>
  <si>
    <t>Restoration of agricultural pastures</t>
  </si>
  <si>
    <t>Lobby government end natural gas use</t>
  </si>
  <si>
    <t>Lobby government renewables to 100%</t>
  </si>
  <si>
    <t>Environment &amp; Land use42:5437:512:54</t>
  </si>
  <si>
    <t xml:space="preserve">Sustainable land use measures </t>
  </si>
  <si>
    <t>Encourage biodiversity</t>
  </si>
  <si>
    <t>Lobby Government re resource recovery</t>
  </si>
  <si>
    <t>Lobby Kirklees re resource recovery</t>
  </si>
  <si>
    <t>IT for home workers</t>
  </si>
  <si>
    <t>Economy</t>
  </si>
  <si>
    <t>Waste</t>
  </si>
  <si>
    <t>Land use</t>
  </si>
  <si>
    <t>Appoint Climate Emergency Action staff and set up project office to manage Climate Emergency actions on behalf of Parish Council and to liaise with residents, businesses, community groups and Kirklees council officers on action plans.</t>
  </si>
  <si>
    <t>Statutory</t>
  </si>
  <si>
    <t>Education</t>
  </si>
  <si>
    <t xml:space="preserve">Reduce overseas flying </t>
  </si>
  <si>
    <t>Change behaviours</t>
  </si>
  <si>
    <t>Community renewable electricity</t>
  </si>
  <si>
    <t>Local food growing &amp; selling</t>
  </si>
  <si>
    <t>Businesses recycle trade waste</t>
  </si>
  <si>
    <t>Modified for Lottery grant</t>
  </si>
  <si>
    <t>1.2A</t>
  </si>
  <si>
    <t>Develop wheelie bin insert for multi-product household waste recycling - for hanging 10+ large labelled bags for collecting products eg foil, HDPE, PP etc, for segregation at source - Fair Trader initiative</t>
  </si>
  <si>
    <t xml:space="preserve">Develop wheelie bin insert for multi-product household waste recycling </t>
  </si>
  <si>
    <t>Distribute community recycling hub kits - storage bins, signage and and educational material on recycling.</t>
  </si>
  <si>
    <t>Distribute community recycling hub kits.</t>
  </si>
  <si>
    <t>Develop local plastics reprocessor kit - equipment to reprocess HPE lids into basic household products.</t>
  </si>
  <si>
    <t>Develop local plastics reprocessor kit - equipment to store, shred, melt and mould/3D print HPE lids into basic household products - Fair Trader initiative</t>
  </si>
  <si>
    <t>SHORT TERM</t>
  </si>
  <si>
    <t xml:space="preserve">Now </t>
  </si>
  <si>
    <t xml:space="preserve">Lottery fund bid </t>
  </si>
  <si>
    <t>Rev 09   15th December 2019</t>
  </si>
  <si>
    <t>Holme Valley Parish Council CLIMATE EMERGENCY ACTION PLAN - Action areas by the Community partnership to be Carbon Neutral by 2030</t>
  </si>
  <si>
    <t>Mobil</t>
  </si>
  <si>
    <t>AgFood</t>
  </si>
  <si>
    <t>Top 60</t>
  </si>
  <si>
    <t>Lottery</t>
  </si>
  <si>
    <t>Council do Energy Audits and give Green Stars for businesses who reduce their Energy Bills.</t>
  </si>
  <si>
    <t>Hepworth School</t>
  </si>
  <si>
    <t>River Connections</t>
  </si>
  <si>
    <t>HOTT Edible</t>
  </si>
  <si>
    <t>Engage with local landowners and farmers re land use, to restore its carbon capture potential</t>
  </si>
  <si>
    <r>
      <rPr>
        <b/>
        <sz val="16"/>
        <color rgb="FFFF0000"/>
        <rFont val="Calibri"/>
        <family val="2"/>
        <scheme val="minor"/>
      </rPr>
      <t xml:space="preserve">Survey of HV grasslands and pasture </t>
    </r>
    <r>
      <rPr>
        <b/>
        <sz val="16"/>
        <color theme="1"/>
        <rFont val="Calibri"/>
        <family val="2"/>
        <scheme val="minor"/>
      </rPr>
      <t>to assess carbon capture status and potential</t>
    </r>
  </si>
  <si>
    <t>Funding all 60 top actions</t>
  </si>
  <si>
    <t>Sector budget</t>
  </si>
  <si>
    <r>
      <rPr>
        <b/>
        <sz val="16"/>
        <color rgb="FFFF0000"/>
        <rFont val="Calibri"/>
        <family val="2"/>
        <scheme val="minor"/>
      </rPr>
      <t>Community Recycling hubs</t>
    </r>
    <r>
      <rPr>
        <b/>
        <sz val="16"/>
        <color theme="1"/>
        <rFont val="Calibri"/>
        <family val="2"/>
        <scheme val="minor"/>
      </rPr>
      <t xml:space="preserve"> - Distribute community recycling hub kits - storage bins, signage and and educational material on recycling.</t>
    </r>
  </si>
  <si>
    <r>
      <rPr>
        <b/>
        <sz val="16"/>
        <color rgb="FFFF0000"/>
        <rFont val="Calibri"/>
        <family val="2"/>
        <scheme val="minor"/>
      </rPr>
      <t>Appoint Climate Emergency Action staff and set up project office</t>
    </r>
    <r>
      <rPr>
        <b/>
        <sz val="16"/>
        <color theme="1"/>
        <rFont val="Calibri"/>
        <family val="2"/>
        <scheme val="minor"/>
      </rPr>
      <t xml:space="preserve"> to manage Climate Emergency actions on behalf of Parish Council and to liaise with residents, businesses, community groups and Kirklees council officers on action plans.</t>
    </r>
  </si>
  <si>
    <t>350 Energy</t>
  </si>
  <si>
    <t>HVPAC</t>
  </si>
  <si>
    <t>Development Funding for Actions</t>
  </si>
  <si>
    <t>Longley Farm</t>
  </si>
  <si>
    <t>Earthtest Energy</t>
  </si>
  <si>
    <t>TBA</t>
  </si>
  <si>
    <t>EcoHOLMEs</t>
  </si>
  <si>
    <t xml:space="preserve">COSTS         Totals </t>
  </si>
  <si>
    <t>Lottery Bid        Funding</t>
  </si>
  <si>
    <t>Parish Council with HVCAP</t>
  </si>
  <si>
    <t>Services and product  - set up partnership with local architect and builder to trial energy-efficiency retrofitting on local homes.  Jointly fund a demonstrator example retrofited HV home. Say one home £50k for retrofit. Feasibility study and pricing up for public building £5k</t>
  </si>
  <si>
    <t>Services and product - engage local artist to make up artwork map of Parish area, to give indentify to our local area. Say £1,000 for commission? Or for running a competition ?</t>
  </si>
  <si>
    <t>Product - design work by volunteers expenses only, printing, PR work etc say £2k.  Put online as a PDF</t>
  </si>
  <si>
    <t>HoTT Energy   with HVPAC</t>
  </si>
  <si>
    <t>See River Holem Connections spec and costings</t>
  </si>
  <si>
    <t>HoTT Edible</t>
  </si>
  <si>
    <t>HoTT Recycling</t>
  </si>
  <si>
    <t>fair trader</t>
  </si>
  <si>
    <t>Rollout community recycling hub developed at fair trader. Developer designs, posters, boxes, storage system, handouts, wall displays ete as an educational tool as well as to collecct recyclates.  Say 10 x kits at £1k each.  First do documentation for start up kits - say £500</t>
  </si>
  <si>
    <t>Parish Council with Kirklees</t>
  </si>
  <si>
    <t>Service and product - admin and technical support by paid council staff  and volunteers, for developing a ground source heating project. Say £10k for developing project and say £60,000 for project build. Produce an examplar demonstration project, preferably associated with Council buildings</t>
  </si>
  <si>
    <t>Holmfirth   Forward</t>
  </si>
  <si>
    <t>Services - admin support by staff and volunteers, plus desk study of HV land area landscape to assess carbon sequestration potential.  Allow say £5000</t>
  </si>
  <si>
    <t>Services and product - admin and technical support by paid council staff  and volunteers, plus technical consultancy service, to do plan and feasibility report to set up, say £5k.  Scheme costs to set up a shop/building with staff, equipment and stock to run business, allow £75k. Total £80k. Initial research say £1k</t>
  </si>
  <si>
    <t>Services - admin support by paid council staff and volunteers, plus consultant/volunteer experts, plus room hire, printing, posters, PR work plus expenses. Training /familiarisation courses/seminars with low energy modern  building practices.  Say 2 events x £500 each</t>
  </si>
  <si>
    <t>Service and product  - community recycling hub at fair trader colleccts plastics. Reprocesssed into saleable products in fair rtader shop, Buy press equipment for hand processing. Do small scale to get sucessful product then collecct more plastics locally. Develop prototype product and market. Say £7.5</t>
  </si>
  <si>
    <t>River Holme Connections</t>
  </si>
  <si>
    <t>Growing Works with River Holme Connections</t>
  </si>
  <si>
    <t>River Holme Conections with Hepworth School</t>
  </si>
  <si>
    <t>fairandfunky</t>
  </si>
  <si>
    <t>Work with local schools etc to increase awareness and innovation on Climate Action</t>
  </si>
  <si>
    <t>Communications and media campaigns as an education / information programme to raise awareness through out parish area.</t>
  </si>
  <si>
    <t>Public meetings on progress, Action launch events to public &amp; business</t>
  </si>
  <si>
    <t>Appoint additional Climate Action staff to support programme</t>
  </si>
  <si>
    <t>Additional staffing cost later, as actions  grow and more coordination and more management needed. Say part-time manager/coordinator, part-time administrator plus volunteer staff, plus expenses. Plus monitoring, evaluation, leanintg &amp; disemination support - experts, consultancy. Allow £59,000 - HVCAP resourcing plan for Developemet stage</t>
  </si>
  <si>
    <t>Parish Council with Kirkleees Council</t>
  </si>
  <si>
    <t>Park and Walk scheme for festival and Holmfirth events, by walking  from large car park areass alomg river. Eg from School car parks See RHC scope and costings</t>
  </si>
  <si>
    <t>Environmental Kirklees</t>
  </si>
  <si>
    <t>HoTT Energy</t>
  </si>
  <si>
    <t>Set up &amp; information and advice services for residents on energy saving</t>
  </si>
  <si>
    <t>Admin work, by paid staff and volunteers. Extensive communicatons and media campaigns. Use specialist comms experts/consultancy help, allow £35,000</t>
  </si>
  <si>
    <t>Promote public transport only days on a regular basis in town centre areas, say last Friday in month.</t>
  </si>
  <si>
    <t>Campaign - admin support by paid staff and volunteers, plus expenses, printing, posters PR work  Liaison with schools and tree whips suppliers eg woodland trust. Access land for planting trees. Allow say £3,000</t>
  </si>
  <si>
    <t>Services - admin support by paid staff and volunteers, plus expenses, printing, posters PR work  Liaison with local organisations and tree whips suppliers eg woodland trust.Set up organisation to run tree planting parties.   Allow say £500</t>
  </si>
  <si>
    <t>Campaign  - admin support by paid staff and volunteers, plus expenses, printing, posters, PR work.   Meet with NFU and farmers, liaise with Kirklees Green Spaces and local land and farming related organisations, businesses etc.  Say £1k development work.  Land use survey on carbon sequestration / emission status as desk study for Holme Valley Parish area, say £5k, total £6k</t>
  </si>
  <si>
    <t>Services  - admin support by paid staff  and volunteers, plus expenses.  Volunteers to do plan and feasibility report to set up.  Small scheme start, say one half day open per month.  Allow say £500</t>
  </si>
  <si>
    <t>Campaign  - admin support by paid staff and volunteers, plus expenses, printing, posters, PR work.   Day event in front of local supermarkets in Holme Valley. Allow £250 x 2 events</t>
  </si>
  <si>
    <t xml:space="preserve">Campaign  - admin support by paid staff and volunteers, plus expenses, printing, posters, PR work.   Meet with Kirklees Council waste services, local trade waste companie,HV  businesses.  Promote business recycling etc.  Say £500 development work. </t>
  </si>
  <si>
    <t>Services and product - admin and technical support by paid staff  and volunteers, plus technical consultancy service, to do plan and feasibility report to set up e-bike rental business, say £5k. Liaison with local bike shops.   Scheme costs to set up a shop/building with staff, equipment and stock to run business, allow £25k. Total £60k</t>
  </si>
  <si>
    <t>Campaign - admin support by paid staff and volunteers, plus expenses, printing, posters, PR work.    Liaison with Kirklees, local organisations, businesses.  Say £1,000</t>
  </si>
  <si>
    <t xml:space="preserve">Campaign  - admin support by paid staff and volunteers, plus expenses, printing, posters, PR work.   Meet with NFU and farmers, Liaison with Kirklees Green Spaces and local land and farming related organisations, businesses etc.  Land use survey on carbon sequestration /emission status as desk study for Holme Valley Parish area, say £5k,   Say £1k development work first </t>
  </si>
  <si>
    <t>Campaign - admin support by paid staff and volunteers, plus expenses, printing, posters, PR work.   Building website or social media outlets.  Liaison with shops, organisations, businesses.  Say £1,000</t>
  </si>
  <si>
    <t>Campaign and Product - admin support by paid staff and volunteers, plus volunteers, plus expenses, plus printing, posters PR work. Liaison with Kirklees council, local landowners and local community organisations. Set up costs for allotments. Allow £5k for development work plus £40k provision for land aquisition and setup costs.</t>
  </si>
  <si>
    <t>Campaign - admin support by paid staff and volunteers, plus expenses, printing, posters, PR work.    Study to develop rating model and policy with local organisationsLiaison with shops, organisations, businesses.  Say £3k</t>
  </si>
  <si>
    <t>Campaign - admin support by paid staff and volunteers, plus expenses, printing, posters, PR work.   Design and provide branded notice boards/white boards with PC CE logos.   Liaison with shops, organisations, businesses.  Say £500</t>
  </si>
  <si>
    <t>Campaign - admin support by paid staff and volunteers, plus expenses, printing, posters, PR work.    Liaison with organisations, businesses, schools and transport companies.  Say £500</t>
  </si>
  <si>
    <t>Campaign - admin support by paid staff and volunteers, plus expenses, printing, posters, PR work.    Liaison with organisations, businesses, schools and transport companies. Develop web site , apps and social media for local scheme.  Say £5k</t>
  </si>
  <si>
    <t>Services and Product - admin work, by paid staff and volunteers, expenses plus printing, posters, PR work.  Liaison with Kirkleess and bus companies, car parking companies, businesses etc.  Use apps and Social media.  Allow £5k for support. Aditional scheme for bus/taxi service to become EV by subsidy, leasing options, say £50k. Total £55k</t>
  </si>
  <si>
    <t>Services and product - admin and technical support by paid staff  and volunteers, plus technical consultancy to advise  on feasible trial scheme , say £5k.  Install trial roadside parking/charging points as examplars for street EV parking/charging for local residents, say £50k.Total £55k.</t>
  </si>
  <si>
    <t>Campaigning - admin support by paid staff and volunteers, plus expenses. Liaison with Kirklees council, local organisations.  say £500</t>
  </si>
  <si>
    <t>Campaign - admin support by paid staff and volunteers, plus volunteers, plus expenses, plus printing, posters PR work. Liaison with Kirklees council and bus companies for public  transport purposes. Development work say £2k.  Additional cost if combine with incentives for not using cars, eg cheap or free bus tickets, or free Stotts bus rides on the day,  allow £20k cost., total £22k</t>
  </si>
  <si>
    <t xml:space="preserve">Services and Product - admin work, by paid staff and volunteers, expenses plus printing, posters, PR work.  Liaison with Kirkleess and cycling groups.   Mapping, surveys. and feasibility studies for the development work ,see quotation of £26k.  Aditional costs and scheme to buy land, bridge gaps/pinch points and make off-road pathway from Holmfirth to Huddersfield, say £74k for initial work. Total £100k,  </t>
  </si>
  <si>
    <t>Campaign - admin support by paid staff and volunteers, plus expenses, printing, posters,  Liaison with schools and transport companies.  Say £500</t>
  </si>
  <si>
    <t>Services - admin work, by paid staff and volunteers, expenses plus printing, posters, PR work.  Liaison with Kirkleess and cycling organisations, schools, businesses etc.  Run training courses using volunteers. Use Social media.  Allow £5k for equipment, room hires, trainers etc</t>
  </si>
  <si>
    <t>Service and product - admin and technical support by paid staff  and volunteers, for developing a solar project. Say £25k for developing project and £150,000 for project build. Say development only, build by others.</t>
  </si>
  <si>
    <t>Campaign - admin support by paid staff and volunteers, plus volunteer experts, plus expenses, plus printing, posters PR work, say £1k. Collect data.  Liaison with Kirklees council for data supply. Mapping and database of renewable energy sites, say £4k. Say £5k total</t>
  </si>
  <si>
    <t xml:space="preserve">Admin work, by paid staff and volunteers, no costs. </t>
  </si>
  <si>
    <t xml:space="preserve">Services - admin and technical support by paid staff  and volunteers, plus expenses, plus say extra 12 hours per week for part-time Energy officer/consultant @ £20 per hour x 40 weeks per year, plus office space. Say £15,000 pa. staff cost. </t>
  </si>
  <si>
    <t xml:space="preserve">Services and product - admin and technical support by paid staff  and volunteers, plus technical consultancy service to carry out energy efficiency audit on council buildings and to advise on costs of retrofitting, say £5k.   Scheme to carry out the energy efficiency measures retrofitting work on the Civic Hall, allow say £50k. </t>
  </si>
  <si>
    <t>Services  - admin and technical support by paid staff  and volunteers, say 8 hours paid work per week @ £20 per hours x 35weeks per year, plus office space plus expenses. Say £5,000  as a trial for six months. Also use for roadshows to residents &amp; businesses</t>
  </si>
  <si>
    <t>Admin work, by paid staff and volunteers, no costs</t>
  </si>
  <si>
    <t>Admin work, by paid staff and volunteers, expenses plus hall hire, stalls, equipment, suppliers and support for stall holders, PR work. Allow £5k</t>
  </si>
  <si>
    <t>Admin work, by paid  staff and volunteers, no costs</t>
  </si>
  <si>
    <t>Admin work, by paidl staff and volunteers, just expenses. Posters, prinitng PR work. say £200</t>
  </si>
  <si>
    <t>Admin work, by paid staff and volunteers, schools engagement - actionable activities from each of the 7 climate action plan areas. Awareness events, workshops etc in all schools in the Valley</t>
  </si>
  <si>
    <t>Admin work, by paid  staff and volunteers, expenses.  Room hire, consult on branding, launch programme of actions, garner support. Allow £2000</t>
  </si>
  <si>
    <t>Admin work, by paid staff and volunteers, just expenses. But requires  printing posters, newsletters booklets and PR help, Say 4 x £500 = £2000</t>
  </si>
  <si>
    <t>Admin work, by paid staff and volunteers, just expenses. But requires  printing posters, newsletters booklets and PR help, Say £3,000</t>
  </si>
  <si>
    <t>Admin and management work by paid staff and volunteers - planning, print booklets, flyers, posters, PR work, expenses, say £4k</t>
  </si>
  <si>
    <t>Lottery plus PC</t>
  </si>
  <si>
    <t>plus themes</t>
  </si>
  <si>
    <t xml:space="preserve">Funding for bid </t>
  </si>
  <si>
    <t>&lt;£200k</t>
  </si>
  <si>
    <t>Parish Council  Budget 2020/21</t>
  </si>
  <si>
    <t>Note those actions are a list of POTENTIAL actions.  The Parish Council funded in yellow, Lottery Development bid in green</t>
  </si>
  <si>
    <t xml:space="preserve"> ACTION PLAN themes</t>
  </si>
  <si>
    <t>Additional staffing cost later, as actions  grow and more coordination and more management needed. Say part-time manager/coordinator, part-time administrator plus volunteer staff, plus expenses. Plus monitoring, evaluation, leanintg &amp; disemination support - experts, consultancy. Allow £59,000 - HVCAP resourcing plan for Developement stage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</si>
</sst>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quot;£&quot;#,##0.00"/>
    <numFmt numFmtId="166" formatCode="0.0"/>
    <numFmt numFmtId="167" formatCode="&quot;£&quot;#,##0"/>
    <numFmt numFmtId="168" formatCode="#,##0.000"/>
  </numFmts>
  <fonts count="67" x14ac:knownFonts="1">
    <font>
      <sz val="11"/>
      <color theme="1"/>
      <name val="Calibri"/>
      <family val="2"/>
      <scheme val="minor"/>
    </font>
    <font>
      <sz val="12"/>
      <color theme="1"/>
      <name val="Calibri"/>
      <family val="2"/>
      <scheme val="minor"/>
    </font>
    <font>
      <b/>
      <sz val="11"/>
      <color rgb="FFFA7D00"/>
      <name val="Calibri"/>
      <family val="2"/>
      <scheme val="minor"/>
    </font>
    <font>
      <b/>
      <sz val="20"/>
      <color theme="1"/>
      <name val="Calibri"/>
      <family val="2"/>
      <scheme val="minor"/>
    </font>
    <font>
      <b/>
      <sz val="14"/>
      <color theme="1"/>
      <name val="Calibri"/>
      <family val="2"/>
      <scheme val="minor"/>
    </font>
    <font>
      <sz val="16"/>
      <color theme="1"/>
      <name val="Calibri"/>
      <family val="2"/>
      <scheme val="minor"/>
    </font>
    <font>
      <b/>
      <sz val="11"/>
      <color rgb="FFFF0000"/>
      <name val="Calibri"/>
      <family val="2"/>
      <scheme val="minor"/>
    </font>
    <font>
      <b/>
      <sz val="16"/>
      <color theme="1"/>
      <name val="Calibri"/>
      <family val="2"/>
      <scheme val="minor"/>
    </font>
    <font>
      <b/>
      <sz val="36"/>
      <color theme="1"/>
      <name val="Calibri"/>
      <family val="2"/>
      <scheme val="minor"/>
    </font>
    <font>
      <b/>
      <sz val="16"/>
      <color rgb="FF0070C0"/>
      <name val="Calibri"/>
      <family val="2"/>
      <scheme val="minor"/>
    </font>
    <font>
      <b/>
      <sz val="14"/>
      <color theme="1"/>
      <name val="Arial Narrow"/>
      <family val="2"/>
    </font>
    <font>
      <b/>
      <sz val="16"/>
      <color rgb="FFFF0000"/>
      <name val="Calibri"/>
      <family val="2"/>
      <scheme val="minor"/>
    </font>
    <font>
      <b/>
      <sz val="18"/>
      <color rgb="FFFF0000"/>
      <name val="Arial Narrow"/>
      <family val="2"/>
    </font>
    <font>
      <b/>
      <sz val="14"/>
      <color theme="9" tint="-0.249977111117893"/>
      <name val="Arial Narrow"/>
      <family val="2"/>
    </font>
    <font>
      <b/>
      <sz val="16"/>
      <name val="Calibri"/>
      <family val="2"/>
      <scheme val="minor"/>
    </font>
    <font>
      <b/>
      <sz val="18"/>
      <color rgb="FFFF0000"/>
      <name val="Calibri"/>
      <family val="2"/>
      <scheme val="minor"/>
    </font>
    <font>
      <b/>
      <sz val="24"/>
      <color theme="1"/>
      <name val="Calibri"/>
      <family val="2"/>
      <scheme val="minor"/>
    </font>
    <font>
      <b/>
      <sz val="18"/>
      <color theme="1"/>
      <name val="Calibri"/>
      <family val="2"/>
      <scheme val="minor"/>
    </font>
    <font>
      <sz val="16"/>
      <name val="Calibri"/>
      <family val="2"/>
      <scheme val="minor"/>
    </font>
    <font>
      <sz val="11"/>
      <name val="Calibri"/>
      <family val="2"/>
      <scheme val="minor"/>
    </font>
    <font>
      <b/>
      <sz val="24"/>
      <color rgb="FFFF0000"/>
      <name val="Calibri"/>
      <family val="2"/>
      <scheme val="minor"/>
    </font>
    <font>
      <b/>
      <sz val="20"/>
      <color rgb="FFFF0000"/>
      <name val="Calibri"/>
      <family val="2"/>
      <scheme val="minor"/>
    </font>
    <font>
      <sz val="11"/>
      <color rgb="FFFF0000"/>
      <name val="Calibri"/>
      <family val="2"/>
      <scheme val="minor"/>
    </font>
    <font>
      <b/>
      <sz val="14"/>
      <color rgb="FFFF0000"/>
      <name val="Calibri"/>
      <family val="2"/>
      <scheme val="minor"/>
    </font>
    <font>
      <sz val="16"/>
      <color theme="1"/>
      <name val="Arial"/>
      <family val="2"/>
    </font>
    <font>
      <b/>
      <sz val="16"/>
      <color theme="1"/>
      <name val="Arial"/>
      <family val="2"/>
    </font>
    <font>
      <b/>
      <i/>
      <sz val="24"/>
      <color theme="1"/>
      <name val="Arial Narrow"/>
      <family val="2"/>
    </font>
    <font>
      <b/>
      <sz val="24"/>
      <name val="Arial Narrow"/>
      <family val="2"/>
    </font>
    <font>
      <b/>
      <sz val="24"/>
      <name val="Calibri"/>
      <family val="2"/>
      <scheme val="minor"/>
    </font>
    <font>
      <b/>
      <sz val="12"/>
      <color theme="1"/>
      <name val="Calibri"/>
      <family val="2"/>
      <scheme val="minor"/>
    </font>
    <font>
      <sz val="16"/>
      <name val="Arial"/>
      <family val="2"/>
    </font>
    <font>
      <b/>
      <sz val="16"/>
      <name val="Arial"/>
      <family val="2"/>
    </font>
    <font>
      <b/>
      <i/>
      <sz val="36"/>
      <color theme="1"/>
      <name val="Arial Narrow"/>
      <family val="2"/>
    </font>
    <font>
      <b/>
      <i/>
      <sz val="24"/>
      <color rgb="FF538135"/>
      <name val="Arial Narrow"/>
      <family val="2"/>
    </font>
    <font>
      <b/>
      <i/>
      <sz val="28"/>
      <color rgb="FF538135"/>
      <name val="Arial Narrow"/>
      <family val="2"/>
    </font>
    <font>
      <sz val="36"/>
      <color theme="1"/>
      <name val="Calibri"/>
      <family val="2"/>
      <scheme val="minor"/>
    </font>
    <font>
      <b/>
      <sz val="24"/>
      <color theme="1" tint="0.499984740745262"/>
      <name val="Arial Narrow"/>
      <family val="2"/>
    </font>
    <font>
      <b/>
      <sz val="24"/>
      <color theme="1" tint="0.499984740745262"/>
      <name val="Calibri"/>
      <family val="2"/>
      <scheme val="minor"/>
    </font>
    <font>
      <b/>
      <sz val="20"/>
      <color theme="1" tint="0.499984740745262"/>
      <name val="Calibri"/>
      <family val="2"/>
      <scheme val="minor"/>
    </font>
    <font>
      <b/>
      <sz val="36"/>
      <color theme="1" tint="0.499984740745262"/>
      <name val="Calibri"/>
      <family val="2"/>
      <scheme val="minor"/>
    </font>
    <font>
      <b/>
      <sz val="14"/>
      <color theme="1" tint="0.499984740745262"/>
      <name val="Calibri"/>
      <family val="2"/>
      <scheme val="minor"/>
    </font>
    <font>
      <sz val="11"/>
      <color theme="1" tint="0.499984740745262"/>
      <name val="Calibri"/>
      <family val="2"/>
      <scheme val="minor"/>
    </font>
    <font>
      <b/>
      <sz val="16"/>
      <color theme="1" tint="0.499984740745262"/>
      <name val="Calibri"/>
      <family val="2"/>
      <scheme val="minor"/>
    </font>
    <font>
      <b/>
      <sz val="14"/>
      <color theme="1" tint="0.499984740745262"/>
      <name val="Arial Narrow"/>
      <family val="2"/>
    </font>
    <font>
      <b/>
      <sz val="18"/>
      <color theme="1" tint="0.499984740745262"/>
      <name val="Arial Narrow"/>
      <family val="2"/>
    </font>
    <font>
      <b/>
      <sz val="18"/>
      <color theme="1" tint="0.499984740745262"/>
      <name val="Calibri"/>
      <family val="2"/>
      <scheme val="minor"/>
    </font>
    <font>
      <b/>
      <sz val="28"/>
      <color theme="1"/>
      <name val="Calibri"/>
      <family val="2"/>
      <scheme val="minor"/>
    </font>
    <font>
      <b/>
      <i/>
      <sz val="24"/>
      <name val="Arial Narrow"/>
      <family val="2"/>
    </font>
    <font>
      <b/>
      <i/>
      <sz val="36"/>
      <name val="Arial Narrow"/>
      <family val="2"/>
    </font>
    <font>
      <i/>
      <sz val="36"/>
      <name val="Calibri"/>
      <family val="2"/>
      <scheme val="minor"/>
    </font>
    <font>
      <sz val="11"/>
      <color theme="8" tint="-0.249977111117893"/>
      <name val="Calibri"/>
      <family val="2"/>
      <scheme val="minor"/>
    </font>
    <font>
      <b/>
      <sz val="36"/>
      <color theme="8" tint="-0.249977111117893"/>
      <name val="Calibri"/>
      <family val="2"/>
      <scheme val="minor"/>
    </font>
    <font>
      <b/>
      <sz val="14"/>
      <color theme="8" tint="-0.249977111117893"/>
      <name val="Calibri"/>
      <family val="2"/>
      <scheme val="minor"/>
    </font>
    <font>
      <b/>
      <sz val="18"/>
      <color theme="8" tint="-0.249977111117893"/>
      <name val="Arial Narrow"/>
      <family val="2"/>
    </font>
    <font>
      <b/>
      <sz val="18"/>
      <color theme="8" tint="-0.249977111117893"/>
      <name val="Calibri"/>
      <family val="2"/>
      <scheme val="minor"/>
    </font>
    <font>
      <b/>
      <sz val="14"/>
      <color theme="8" tint="-0.249977111117893"/>
      <name val="Arial Narrow"/>
      <family val="2"/>
    </font>
    <font>
      <b/>
      <sz val="14"/>
      <name val="Calibri"/>
      <family val="2"/>
      <scheme val="minor"/>
    </font>
    <font>
      <b/>
      <sz val="20"/>
      <name val="Calibri"/>
      <family val="2"/>
      <scheme val="minor"/>
    </font>
    <font>
      <sz val="24"/>
      <color rgb="FFFF0000"/>
      <name val="Calibri"/>
      <family val="2"/>
      <scheme val="minor"/>
    </font>
    <font>
      <sz val="18"/>
      <color theme="1"/>
      <name val="Calibri"/>
      <family val="2"/>
      <scheme val="minor"/>
    </font>
    <font>
      <i/>
      <sz val="11"/>
      <color theme="1"/>
      <name val="Calibri"/>
      <family val="2"/>
      <scheme val="minor"/>
    </font>
    <font>
      <b/>
      <i/>
      <sz val="14"/>
      <color rgb="FFFF0000"/>
      <name val="Calibri"/>
      <family val="2"/>
      <scheme val="minor"/>
    </font>
    <font>
      <i/>
      <sz val="36"/>
      <color theme="1"/>
      <name val="Calibri"/>
      <family val="2"/>
      <scheme val="minor"/>
    </font>
    <font>
      <i/>
      <sz val="20"/>
      <color theme="1"/>
      <name val="Calibri"/>
      <family val="2"/>
      <scheme val="minor"/>
    </font>
    <font>
      <b/>
      <sz val="16"/>
      <color theme="1"/>
      <name val="Arial Narrow"/>
      <family val="2"/>
    </font>
    <font>
      <b/>
      <sz val="16"/>
      <color rgb="FF538135"/>
      <name val="Arial Narrow"/>
      <family val="2"/>
    </font>
    <font>
      <b/>
      <sz val="11"/>
      <color theme="1"/>
      <name val="Calibri"/>
      <family val="2"/>
      <scheme val="minor"/>
    </font>
  </fonts>
  <fills count="16">
    <fill>
      <patternFill patternType="none"/>
    </fill>
    <fill>
      <patternFill patternType="gray125"/>
    </fill>
    <fill>
      <patternFill patternType="solid">
        <fgColor rgb="FFF2F2F2"/>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FF99"/>
        <bgColor indexed="64"/>
      </patternFill>
    </fill>
    <fill>
      <patternFill patternType="solid">
        <fgColor rgb="FFFFCCCC"/>
        <bgColor indexed="64"/>
      </patternFill>
    </fill>
    <fill>
      <patternFill patternType="solid">
        <fgColor rgb="FFB2BCFA"/>
        <bgColor indexed="64"/>
      </patternFill>
    </fill>
    <fill>
      <patternFill patternType="solid">
        <fgColor rgb="FFCCFF99"/>
        <bgColor indexed="64"/>
      </patternFill>
    </fill>
    <fill>
      <patternFill patternType="solid">
        <fgColor theme="0" tint="-4.9989318521683403E-2"/>
        <bgColor indexed="64"/>
      </patternFill>
    </fill>
    <fill>
      <patternFill patternType="solid">
        <fgColor rgb="FFCCFF66"/>
        <bgColor indexed="64"/>
      </patternFill>
    </fill>
    <fill>
      <patternFill patternType="solid">
        <fgColor theme="0" tint="-0.14999847407452621"/>
        <bgColor indexed="64"/>
      </patternFill>
    </fill>
  </fills>
  <borders count="79">
    <border>
      <left/>
      <right/>
      <top/>
      <bottom/>
      <diagonal/>
    </border>
    <border>
      <left style="thin">
        <color rgb="FF7F7F7F"/>
      </left>
      <right style="thin">
        <color rgb="FF7F7F7F"/>
      </right>
      <top style="thin">
        <color rgb="FF7F7F7F"/>
      </top>
      <bottom style="thin">
        <color rgb="FF7F7F7F"/>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dotted">
        <color auto="1"/>
      </bottom>
      <diagonal/>
    </border>
    <border>
      <left style="medium">
        <color auto="1"/>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diagonal/>
    </border>
    <border>
      <left style="medium">
        <color auto="1"/>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style="dott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dashed">
        <color auto="1"/>
      </top>
      <bottom/>
      <diagonal/>
    </border>
    <border>
      <left/>
      <right/>
      <top style="dashed">
        <color auto="1"/>
      </top>
      <bottom/>
      <diagonal/>
    </border>
    <border>
      <left style="medium">
        <color auto="1"/>
      </left>
      <right style="medium">
        <color auto="1"/>
      </right>
      <top style="dashed">
        <color auto="1"/>
      </top>
      <bottom/>
      <diagonal/>
    </border>
    <border>
      <left/>
      <right/>
      <top style="medium">
        <color auto="1"/>
      </top>
      <bottom style="dotted">
        <color auto="1"/>
      </bottom>
      <diagonal/>
    </border>
    <border>
      <left/>
      <right/>
      <top style="dotted">
        <color auto="1"/>
      </top>
      <bottom/>
      <diagonal/>
    </border>
    <border>
      <left/>
      <right/>
      <top style="medium">
        <color auto="1"/>
      </top>
      <bottom style="medium">
        <color auto="1"/>
      </bottom>
      <diagonal/>
    </border>
    <border>
      <left style="dashed">
        <color auto="1"/>
      </left>
      <right style="medium">
        <color auto="1"/>
      </right>
      <top style="medium">
        <color auto="1"/>
      </top>
      <bottom style="dotted">
        <color auto="1"/>
      </bottom>
      <diagonal/>
    </border>
    <border>
      <left style="dashed">
        <color auto="1"/>
      </left>
      <right style="medium">
        <color auto="1"/>
      </right>
      <top style="dotted">
        <color auto="1"/>
      </top>
      <bottom/>
      <diagonal/>
    </border>
    <border>
      <left style="dashed">
        <color auto="1"/>
      </left>
      <right style="medium">
        <color auto="1"/>
      </right>
      <top style="dotted">
        <color auto="1"/>
      </top>
      <bottom style="dotted">
        <color auto="1"/>
      </bottom>
      <diagonal/>
    </border>
    <border>
      <left style="dashed">
        <color auto="1"/>
      </left>
      <right style="medium">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medium">
        <color auto="1"/>
      </right>
      <top/>
      <bottom/>
      <diagonal/>
    </border>
    <border>
      <left style="dashed">
        <color auto="1"/>
      </left>
      <right style="medium">
        <color auto="1"/>
      </right>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dotted">
        <color auto="1"/>
      </top>
      <bottom/>
      <diagonal/>
    </border>
    <border>
      <left style="dashed">
        <color auto="1"/>
      </left>
      <right style="dashed">
        <color auto="1"/>
      </right>
      <top style="dotted">
        <color auto="1"/>
      </top>
      <bottom/>
      <diagonal/>
    </border>
    <border>
      <left style="medium">
        <color auto="1"/>
      </left>
      <right style="dashed">
        <color auto="1"/>
      </right>
      <top/>
      <bottom/>
      <diagonal/>
    </border>
    <border>
      <left style="dashed">
        <color auto="1"/>
      </left>
      <right style="dashed">
        <color auto="1"/>
      </right>
      <top/>
      <bottom/>
      <diagonal/>
    </border>
    <border>
      <left style="medium">
        <color auto="1"/>
      </left>
      <right style="medium">
        <color auto="1"/>
      </right>
      <top/>
      <bottom style="dashed">
        <color auto="1"/>
      </bottom>
      <diagonal/>
    </border>
    <border>
      <left style="medium">
        <color auto="1"/>
      </left>
      <right/>
      <top/>
      <bottom style="dashed">
        <color auto="1"/>
      </bottom>
      <diagonal/>
    </border>
    <border>
      <left style="dashed">
        <color auto="1"/>
      </left>
      <right style="medium">
        <color auto="1"/>
      </right>
      <top style="dashed">
        <color auto="1"/>
      </top>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right/>
      <top/>
      <bottom style="dashed">
        <color auto="1"/>
      </bottom>
      <diagonal/>
    </border>
    <border>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top/>
      <bottom style="dotted">
        <color auto="1"/>
      </bottom>
      <diagonal/>
    </border>
    <border>
      <left style="dotted">
        <color auto="1"/>
      </left>
      <right style="medium">
        <color auto="1"/>
      </right>
      <top/>
      <bottom/>
      <diagonal/>
    </border>
    <border>
      <left style="dotted">
        <color auto="1"/>
      </left>
      <right style="medium">
        <color auto="1"/>
      </right>
      <top style="medium">
        <color auto="1"/>
      </top>
      <bottom style="dotted">
        <color auto="1"/>
      </bottom>
      <diagonal/>
    </border>
    <border>
      <left style="dotted">
        <color auto="1"/>
      </left>
      <right style="dotted">
        <color auto="1"/>
      </right>
      <top/>
      <bottom/>
      <diagonal/>
    </border>
    <border>
      <left style="dotted">
        <color auto="1"/>
      </left>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right style="medium">
        <color auto="1"/>
      </right>
      <top style="dotted">
        <color auto="1"/>
      </top>
      <bottom/>
      <diagonal/>
    </border>
  </borders>
  <cellStyleXfs count="2">
    <xf numFmtId="0" fontId="0" fillId="0" borderId="0"/>
    <xf numFmtId="0" fontId="2" fillId="2" borderId="1" applyNumberFormat="0" applyAlignment="0" applyProtection="0"/>
  </cellStyleXfs>
  <cellXfs count="552">
    <xf numFmtId="0" fontId="0" fillId="0" borderId="0" xfId="0"/>
    <xf numFmtId="0" fontId="0" fillId="0" borderId="0" xfId="0" applyAlignment="1">
      <alignment horizontal="left" vertical="top"/>
    </xf>
    <xf numFmtId="0" fontId="5" fillId="0" borderId="0" xfId="0" applyFont="1" applyAlignment="1">
      <alignment horizontal="left" vertical="top" wrapText="1" indent="1"/>
    </xf>
    <xf numFmtId="0" fontId="6" fillId="0" borderId="0" xfId="0" applyFont="1" applyAlignment="1">
      <alignment horizontal="left" vertical="center"/>
    </xf>
    <xf numFmtId="0" fontId="4" fillId="0" borderId="0" xfId="0" applyFont="1" applyAlignment="1">
      <alignment horizontal="right" vertical="center"/>
    </xf>
    <xf numFmtId="0" fontId="8"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5" xfId="0" applyFont="1" applyBorder="1" applyAlignment="1">
      <alignment horizontal="left" vertical="top" wrapText="1" indent="1"/>
    </xf>
    <xf numFmtId="0" fontId="4" fillId="0" borderId="5" xfId="0" applyFont="1" applyBorder="1" applyAlignment="1">
      <alignment horizontal="left" vertical="top" wrapText="1"/>
    </xf>
    <xf numFmtId="0" fontId="4" fillId="0" borderId="7" xfId="0" applyFont="1" applyBorder="1" applyAlignment="1">
      <alignment horizontal="center" vertical="center" wrapText="1"/>
    </xf>
    <xf numFmtId="0" fontId="4" fillId="0" borderId="0" xfId="0" applyFont="1" applyAlignment="1">
      <alignment horizontal="center" vertical="center"/>
    </xf>
    <xf numFmtId="0" fontId="4" fillId="0" borderId="9" xfId="0" applyFont="1" applyBorder="1" applyAlignment="1">
      <alignment horizontal="center" vertical="center" wrapText="1"/>
    </xf>
    <xf numFmtId="0" fontId="7" fillId="0" borderId="8" xfId="0" applyFont="1" applyBorder="1" applyAlignment="1">
      <alignment horizontal="left" vertical="top" wrapText="1" indent="1"/>
    </xf>
    <xf numFmtId="0" fontId="4" fillId="0" borderId="8" xfId="0" applyFont="1" applyBorder="1" applyAlignment="1">
      <alignment horizontal="left"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12" xfId="0" applyFont="1" applyBorder="1" applyAlignment="1">
      <alignment horizontal="left" vertical="top" wrapText="1" indent="1"/>
    </xf>
    <xf numFmtId="0" fontId="4" fillId="0" borderId="12" xfId="0" applyFont="1" applyBorder="1" applyAlignment="1">
      <alignment horizontal="left" vertical="top" wrapText="1"/>
    </xf>
    <xf numFmtId="0" fontId="0" fillId="0" borderId="14" xfId="0" applyBorder="1"/>
    <xf numFmtId="0" fontId="10" fillId="0" borderId="15" xfId="0" applyFont="1" applyBorder="1" applyAlignment="1">
      <alignment horizontal="center" vertical="center"/>
    </xf>
    <xf numFmtId="0" fontId="5" fillId="0" borderId="14" xfId="0" applyFont="1" applyBorder="1" applyAlignment="1">
      <alignment horizontal="left" vertical="top" wrapText="1" indent="1"/>
    </xf>
    <xf numFmtId="0" fontId="0" fillId="0" borderId="18" xfId="0" applyBorder="1"/>
    <xf numFmtId="0" fontId="5" fillId="0" borderId="17" xfId="0" applyFont="1" applyBorder="1" applyAlignment="1">
      <alignment horizontal="left" vertical="top" wrapText="1" indent="1"/>
    </xf>
    <xf numFmtId="0" fontId="12" fillId="0" borderId="21" xfId="0" applyFont="1" applyBorder="1" applyAlignment="1">
      <alignment horizontal="left" vertical="center"/>
    </xf>
    <xf numFmtId="0" fontId="5" fillId="0" borderId="18" xfId="0" applyFont="1" applyBorder="1" applyAlignment="1">
      <alignment horizontal="left" vertical="top" wrapText="1" indent="1"/>
    </xf>
    <xf numFmtId="0" fontId="12" fillId="0" borderId="0" xfId="0" applyFont="1" applyAlignment="1">
      <alignment horizontal="left" vertical="center"/>
    </xf>
    <xf numFmtId="0" fontId="0" fillId="0" borderId="17" xfId="0" applyBorder="1"/>
    <xf numFmtId="0" fontId="0" fillId="0" borderId="17" xfId="0" applyBorder="1" applyAlignment="1">
      <alignment horizontal="left" vertical="top"/>
    </xf>
    <xf numFmtId="0" fontId="0" fillId="0" borderId="7" xfId="0" applyBorder="1"/>
    <xf numFmtId="0" fontId="5" fillId="0" borderId="17" xfId="0" applyFont="1" applyBorder="1" applyAlignment="1">
      <alignment horizontal="left" vertical="top"/>
    </xf>
    <xf numFmtId="0" fontId="12" fillId="0" borderId="7" xfId="0" applyFont="1" applyBorder="1" applyAlignment="1">
      <alignment horizontal="left" vertical="center"/>
    </xf>
    <xf numFmtId="0" fontId="0" fillId="0" borderId="20" xfId="0" applyBorder="1"/>
    <xf numFmtId="0" fontId="5" fillId="0" borderId="20" xfId="0" applyFont="1" applyBorder="1" applyAlignment="1">
      <alignment horizontal="left" vertical="top" wrapText="1" indent="1"/>
    </xf>
    <xf numFmtId="0" fontId="5" fillId="0" borderId="17" xfId="0" applyFont="1" applyBorder="1" applyAlignment="1">
      <alignment horizontal="left" vertical="top" wrapText="1"/>
    </xf>
    <xf numFmtId="0" fontId="12" fillId="0" borderId="20" xfId="0" applyFont="1" applyBorder="1" applyAlignment="1">
      <alignment horizontal="left" vertical="center"/>
    </xf>
    <xf numFmtId="0" fontId="12" fillId="0" borderId="21" xfId="0" applyFont="1" applyBorder="1" applyAlignment="1">
      <alignment vertical="center"/>
    </xf>
    <xf numFmtId="2" fontId="12" fillId="0" borderId="21" xfId="0" applyNumberFormat="1" applyFont="1" applyBorder="1" applyAlignment="1">
      <alignment horizontal="left" vertical="center"/>
    </xf>
    <xf numFmtId="0" fontId="5" fillId="0" borderId="22" xfId="0" applyFont="1" applyBorder="1" applyAlignment="1">
      <alignment horizontal="left" vertical="top" wrapText="1" indent="1"/>
    </xf>
    <xf numFmtId="0" fontId="16" fillId="0" borderId="0" xfId="0" applyFont="1" applyAlignment="1">
      <alignment vertical="center"/>
    </xf>
    <xf numFmtId="0" fontId="17" fillId="0" borderId="6" xfId="0" applyFont="1" applyBorder="1" applyAlignment="1">
      <alignment horizontal="center" vertical="center" wrapText="1"/>
    </xf>
    <xf numFmtId="0" fontId="5" fillId="0" borderId="0" xfId="0" applyFont="1" applyBorder="1" applyAlignment="1">
      <alignment horizontal="left" vertical="top" wrapText="1" indent="1"/>
    </xf>
    <xf numFmtId="0" fontId="18" fillId="0" borderId="17" xfId="0" applyFont="1" applyBorder="1" applyAlignment="1">
      <alignment horizontal="left" vertical="top" wrapText="1" indent="1"/>
    </xf>
    <xf numFmtId="0" fontId="19" fillId="0" borderId="17" xfId="0" applyFont="1" applyBorder="1"/>
    <xf numFmtId="0" fontId="18" fillId="0" borderId="17" xfId="0" applyFont="1" applyBorder="1" applyAlignment="1">
      <alignment horizontal="left" vertical="top" wrapText="1"/>
    </xf>
    <xf numFmtId="0" fontId="18" fillId="0" borderId="17" xfId="0" applyFont="1" applyBorder="1"/>
    <xf numFmtId="0" fontId="18" fillId="0" borderId="17" xfId="0" applyFont="1" applyBorder="1" applyAlignment="1">
      <alignment horizontal="left" vertical="top"/>
    </xf>
    <xf numFmtId="0" fontId="9" fillId="0" borderId="17" xfId="0" applyFont="1" applyBorder="1" applyAlignment="1">
      <alignment horizontal="left" vertical="center" wrapText="1" indent="1"/>
    </xf>
    <xf numFmtId="0" fontId="0" fillId="0" borderId="0" xfId="0" applyAlignment="1">
      <alignment horizontal="center"/>
    </xf>
    <xf numFmtId="0" fontId="15" fillId="0" borderId="0" xfId="0" applyFont="1" applyAlignment="1">
      <alignment horizontal="left" vertical="center"/>
    </xf>
    <xf numFmtId="0" fontId="20" fillId="0" borderId="0" xfId="0" applyFont="1" applyAlignment="1">
      <alignment horizontal="left" vertical="center"/>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xf numFmtId="164" fontId="21" fillId="0" borderId="17" xfId="0" applyNumberFormat="1" applyFont="1" applyBorder="1" applyAlignment="1">
      <alignment horizontal="left" vertical="center"/>
    </xf>
    <xf numFmtId="0" fontId="9" fillId="0" borderId="22" xfId="0" applyFont="1" applyBorder="1" applyAlignment="1">
      <alignment horizontal="left" vertical="center" wrapText="1" indent="1"/>
    </xf>
    <xf numFmtId="0" fontId="5" fillId="0" borderId="9" xfId="0" applyFont="1" applyFill="1" applyBorder="1" applyAlignment="1">
      <alignment horizontal="left" vertical="top" wrapText="1" indent="1"/>
    </xf>
    <xf numFmtId="0" fontId="5" fillId="0" borderId="17" xfId="0" applyFont="1" applyFill="1" applyBorder="1" applyAlignment="1">
      <alignment horizontal="left" vertical="top" wrapText="1" indent="1"/>
    </xf>
    <xf numFmtId="164" fontId="15" fillId="0" borderId="17" xfId="0" applyNumberFormat="1" applyFont="1" applyBorder="1" applyAlignment="1">
      <alignment horizontal="left" vertical="center"/>
    </xf>
    <xf numFmtId="0" fontId="12" fillId="0" borderId="0" xfId="0" applyFont="1" applyBorder="1" applyAlignment="1">
      <alignment horizontal="left" vertical="center"/>
    </xf>
    <xf numFmtId="0" fontId="5" fillId="0" borderId="9" xfId="0" applyFont="1" applyBorder="1" applyAlignment="1">
      <alignment horizontal="left" vertical="top" wrapText="1" indent="1"/>
    </xf>
    <xf numFmtId="0" fontId="18" fillId="0" borderId="18" xfId="0" applyFont="1" applyBorder="1" applyAlignment="1">
      <alignment horizontal="left" vertical="top" wrapText="1" indent="1"/>
    </xf>
    <xf numFmtId="0" fontId="14" fillId="0" borderId="17" xfId="0" applyFont="1" applyBorder="1" applyAlignment="1">
      <alignment horizontal="left" vertical="top" wrapText="1" indent="1"/>
    </xf>
    <xf numFmtId="0" fontId="7" fillId="0" borderId="11" xfId="0" applyFont="1" applyBorder="1" applyAlignment="1">
      <alignment horizontal="left" vertical="top" wrapText="1" indent="1"/>
    </xf>
    <xf numFmtId="0" fontId="14" fillId="0" borderId="18" xfId="0" applyFont="1" applyBorder="1" applyAlignment="1">
      <alignment horizontal="left" vertical="top" wrapText="1" indent="1"/>
    </xf>
    <xf numFmtId="0" fontId="0" fillId="6" borderId="14" xfId="0" applyFill="1" applyBorder="1" applyAlignment="1">
      <alignment horizontal="center" vertical="center"/>
    </xf>
    <xf numFmtId="0" fontId="22" fillId="0" borderId="17" xfId="0" applyFont="1" applyBorder="1"/>
    <xf numFmtId="0" fontId="5" fillId="0" borderId="18" xfId="0" applyFont="1" applyFill="1" applyBorder="1" applyAlignment="1">
      <alignment horizontal="left" vertical="top" wrapText="1" indent="1"/>
    </xf>
    <xf numFmtId="0" fontId="7" fillId="0" borderId="17" xfId="0" applyFont="1" applyBorder="1" applyAlignment="1">
      <alignment horizontal="left" vertical="top" wrapText="1" indent="1"/>
    </xf>
    <xf numFmtId="0" fontId="23" fillId="0" borderId="0" xfId="0" applyFont="1" applyAlignment="1">
      <alignment horizontal="left" vertical="center"/>
    </xf>
    <xf numFmtId="0" fontId="23" fillId="0" borderId="0" xfId="0" quotePrefix="1" applyFont="1" applyAlignment="1">
      <alignment horizontal="center" vertical="center"/>
    </xf>
    <xf numFmtId="0" fontId="23" fillId="0" borderId="0" xfId="0" applyFont="1" applyAlignment="1">
      <alignment horizontal="center" vertical="center"/>
    </xf>
    <xf numFmtId="0" fontId="7" fillId="0" borderId="17" xfId="0" applyFont="1" applyFill="1" applyBorder="1" applyAlignment="1">
      <alignment horizontal="left" vertical="top" wrapText="1" indent="1"/>
    </xf>
    <xf numFmtId="164" fontId="14" fillId="4" borderId="17" xfId="0" applyNumberFormat="1" applyFont="1" applyFill="1" applyBorder="1" applyAlignment="1">
      <alignment horizontal="center" vertical="center"/>
    </xf>
    <xf numFmtId="164" fontId="14" fillId="9" borderId="17" xfId="0" applyNumberFormat="1" applyFont="1" applyFill="1" applyBorder="1" applyAlignment="1">
      <alignment horizontal="center" vertical="center"/>
    </xf>
    <xf numFmtId="164" fontId="14" fillId="3" borderId="17" xfId="0" applyNumberFormat="1" applyFont="1" applyFill="1" applyBorder="1" applyAlignment="1">
      <alignment horizontal="center" vertical="center"/>
    </xf>
    <xf numFmtId="0" fontId="8" fillId="0" borderId="27" xfId="0" applyFont="1" applyBorder="1" applyAlignment="1">
      <alignment horizontal="center" vertical="center" wrapText="1"/>
    </xf>
    <xf numFmtId="0" fontId="3" fillId="0" borderId="2" xfId="0" applyFont="1" applyBorder="1" applyAlignment="1">
      <alignment horizontal="center" vertical="center" wrapText="1" shrinkToFit="1"/>
    </xf>
    <xf numFmtId="0" fontId="27" fillId="0" borderId="22" xfId="0" applyFont="1" applyFill="1" applyBorder="1" applyAlignment="1">
      <alignment horizontal="center" vertical="center" wrapText="1"/>
    </xf>
    <xf numFmtId="0" fontId="27" fillId="13" borderId="20" xfId="0" applyFont="1" applyFill="1" applyBorder="1" applyAlignment="1">
      <alignment horizontal="center" vertical="center" wrapText="1"/>
    </xf>
    <xf numFmtId="0" fontId="27" fillId="11" borderId="20" xfId="0" applyFont="1" applyFill="1" applyBorder="1" applyAlignment="1">
      <alignment horizontal="center" vertical="center" wrapText="1"/>
    </xf>
    <xf numFmtId="0" fontId="27" fillId="9" borderId="20"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7" fillId="7" borderId="20"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8" borderId="20" xfId="0" applyFont="1" applyFill="1" applyBorder="1" applyAlignment="1">
      <alignment horizontal="center" vertical="center" wrapText="1"/>
    </xf>
    <xf numFmtId="0" fontId="27" fillId="14" borderId="20" xfId="0" applyFont="1" applyFill="1" applyBorder="1" applyAlignment="1">
      <alignment horizontal="center" vertical="center" wrapText="1"/>
    </xf>
    <xf numFmtId="0" fontId="5" fillId="0" borderId="23" xfId="0" applyFont="1" applyBorder="1" applyAlignment="1">
      <alignment horizontal="left" vertical="top" wrapText="1" indent="1"/>
    </xf>
    <xf numFmtId="0" fontId="4"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 xfId="0" applyFont="1" applyBorder="1" applyAlignment="1">
      <alignment horizontal="center" vertical="center" wrapText="1"/>
    </xf>
    <xf numFmtId="165" fontId="28" fillId="0" borderId="17" xfId="0" applyNumberFormat="1" applyFont="1" applyBorder="1" applyAlignment="1">
      <alignment horizontal="right" vertical="top" wrapText="1" indent="1"/>
    </xf>
    <xf numFmtId="2" fontId="27" fillId="11" borderId="20" xfId="0" applyNumberFormat="1" applyFont="1" applyFill="1" applyBorder="1" applyAlignment="1">
      <alignment horizontal="center" vertical="center" wrapText="1"/>
    </xf>
    <xf numFmtId="0" fontId="29" fillId="0" borderId="8" xfId="0" applyFont="1" applyBorder="1" applyAlignment="1">
      <alignment horizontal="left" vertical="top" wrapText="1" indent="1"/>
    </xf>
    <xf numFmtId="2" fontId="27" fillId="9" borderId="20" xfId="0" applyNumberFormat="1" applyFont="1" applyFill="1" applyBorder="1" applyAlignment="1">
      <alignment horizontal="center" vertical="center" wrapText="1"/>
    </xf>
    <xf numFmtId="0" fontId="14" fillId="0" borderId="20" xfId="0" applyFont="1" applyBorder="1" applyAlignment="1">
      <alignment horizontal="left" vertical="top" wrapText="1" indent="1"/>
    </xf>
    <xf numFmtId="0" fontId="18" fillId="0" borderId="17" xfId="0" applyFont="1" applyFill="1" applyBorder="1" applyAlignment="1">
      <alignment horizontal="left" vertical="top" wrapText="1" indent="1"/>
    </xf>
    <xf numFmtId="0" fontId="4" fillId="0" borderId="0" xfId="0" applyFont="1" applyBorder="1" applyAlignment="1">
      <alignment horizontal="center" vertical="center"/>
    </xf>
    <xf numFmtId="0" fontId="7" fillId="0" borderId="0" xfId="0" applyFont="1" applyBorder="1" applyAlignment="1">
      <alignment horizontal="left" vertical="top" wrapText="1" indent="1"/>
    </xf>
    <xf numFmtId="0" fontId="5" fillId="13" borderId="0" xfId="0" applyFont="1" applyFill="1" applyBorder="1" applyAlignment="1">
      <alignment horizontal="left" vertical="center" wrapText="1"/>
    </xf>
    <xf numFmtId="0" fontId="24" fillId="13" borderId="0" xfId="0" applyFont="1" applyFill="1" applyBorder="1" applyAlignment="1">
      <alignment vertical="center" wrapText="1"/>
    </xf>
    <xf numFmtId="0" fontId="24" fillId="11" borderId="0" xfId="0" applyFont="1" applyFill="1" applyBorder="1" applyAlignment="1">
      <alignment vertical="center" wrapText="1"/>
    </xf>
    <xf numFmtId="0" fontId="24" fillId="9" borderId="0" xfId="0" applyFont="1" applyFill="1" applyBorder="1" applyAlignment="1">
      <alignment vertical="center" wrapText="1"/>
    </xf>
    <xf numFmtId="0" fontId="24" fillId="3" borderId="0" xfId="0" applyFont="1" applyFill="1" applyBorder="1" applyAlignment="1">
      <alignment vertical="center" wrapText="1"/>
    </xf>
    <xf numFmtId="0" fontId="24" fillId="7" borderId="0" xfId="0" applyFont="1" applyFill="1" applyBorder="1" applyAlignment="1">
      <alignment vertical="center" wrapText="1"/>
    </xf>
    <xf numFmtId="0" fontId="24" fillId="10" borderId="0" xfId="0" applyFont="1" applyFill="1" applyBorder="1" applyAlignment="1">
      <alignment vertical="center" wrapText="1"/>
    </xf>
    <xf numFmtId="0" fontId="24" fillId="8" borderId="0" xfId="0" applyFont="1" applyFill="1" applyBorder="1" applyAlignment="1">
      <alignment vertical="center" wrapText="1"/>
    </xf>
    <xf numFmtId="0" fontId="25" fillId="8" borderId="0" xfId="0" applyFont="1" applyFill="1" applyBorder="1" applyAlignment="1">
      <alignment vertical="center" wrapText="1"/>
    </xf>
    <xf numFmtId="0" fontId="24" fillId="14" borderId="0" xfId="0" applyFont="1" applyFill="1" applyBorder="1" applyAlignment="1">
      <alignment vertical="center" wrapText="1"/>
    </xf>
    <xf numFmtId="0" fontId="10" fillId="0" borderId="31" xfId="0" applyFont="1" applyBorder="1" applyAlignment="1">
      <alignment horizontal="center" vertical="center"/>
    </xf>
    <xf numFmtId="0" fontId="12" fillId="0" borderId="32" xfId="0" applyFont="1" applyBorder="1" applyAlignment="1">
      <alignment horizontal="left" vertical="center"/>
    </xf>
    <xf numFmtId="164" fontId="15" fillId="0" borderId="20" xfId="0" applyNumberFormat="1" applyFont="1" applyBorder="1" applyAlignment="1">
      <alignment horizontal="left" vertical="center"/>
    </xf>
    <xf numFmtId="0" fontId="12" fillId="0" borderId="32" xfId="0" applyFont="1" applyBorder="1" applyAlignment="1">
      <alignment vertical="center"/>
    </xf>
    <xf numFmtId="2" fontId="12" fillId="0" borderId="32" xfId="0" applyNumberFormat="1" applyFont="1" applyBorder="1" applyAlignment="1">
      <alignment horizontal="left" vertical="center"/>
    </xf>
    <xf numFmtId="0" fontId="3" fillId="0" borderId="26" xfId="0" applyFont="1" applyBorder="1" applyAlignment="1">
      <alignment horizontal="left" vertical="center" wrapText="1"/>
    </xf>
    <xf numFmtId="0" fontId="3" fillId="0" borderId="33" xfId="0" applyFont="1" applyBorder="1" applyAlignment="1">
      <alignment horizontal="left" vertical="center" wrapText="1" shrinkToFit="1"/>
    </xf>
    <xf numFmtId="0" fontId="0" fillId="0" borderId="15" xfId="0" applyBorder="1"/>
    <xf numFmtId="0" fontId="0" fillId="0" borderId="21" xfId="0" applyBorder="1"/>
    <xf numFmtId="0" fontId="0" fillId="0" borderId="19" xfId="0" applyBorder="1"/>
    <xf numFmtId="0" fontId="5" fillId="0" borderId="19" xfId="0" applyFont="1" applyBorder="1" applyAlignment="1">
      <alignment horizontal="left" vertical="top" wrapText="1" indent="1"/>
    </xf>
    <xf numFmtId="0" fontId="0" fillId="0" borderId="34"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26" fillId="13" borderId="19" xfId="0" applyFont="1" applyFill="1" applyBorder="1" applyAlignment="1">
      <alignment horizontal="center" vertical="center" wrapText="1"/>
    </xf>
    <xf numFmtId="0" fontId="26" fillId="11" borderId="19" xfId="0" applyFont="1" applyFill="1" applyBorder="1" applyAlignment="1">
      <alignment horizontal="center" vertical="center" wrapText="1"/>
    </xf>
    <xf numFmtId="0" fontId="26" fillId="9" borderId="19" xfId="0" applyFont="1" applyFill="1" applyBorder="1" applyAlignment="1">
      <alignment horizontal="center" vertical="center" wrapText="1"/>
    </xf>
    <xf numFmtId="0" fontId="26" fillId="3" borderId="19"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10" borderId="19" xfId="0" applyFont="1" applyFill="1" applyBorder="1" applyAlignment="1">
      <alignment horizontal="center" vertical="center" wrapText="1"/>
    </xf>
    <xf numFmtId="0" fontId="26" fillId="8" borderId="19"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13" fillId="0" borderId="38" xfId="0" applyFont="1" applyBorder="1" applyAlignment="1">
      <alignment horizontal="justify" vertical="center"/>
    </xf>
    <xf numFmtId="0" fontId="0" fillId="0" borderId="38" xfId="0" applyBorder="1"/>
    <xf numFmtId="0" fontId="5" fillId="0" borderId="38" xfId="0" applyFont="1" applyBorder="1" applyAlignment="1">
      <alignment horizontal="left" vertical="top" wrapText="1" indent="1"/>
    </xf>
    <xf numFmtId="0" fontId="36" fillId="0" borderId="21" xfId="0" applyFont="1" applyBorder="1" applyAlignment="1">
      <alignment horizontal="left" vertical="center" wrapText="1"/>
    </xf>
    <xf numFmtId="0" fontId="34" fillId="0" borderId="13" xfId="0" applyFont="1" applyFill="1" applyBorder="1" applyAlignment="1">
      <alignment horizontal="center" vertical="center" wrapText="1"/>
    </xf>
    <xf numFmtId="0" fontId="0" fillId="0" borderId="13" xfId="0" applyFill="1" applyBorder="1" applyAlignment="1">
      <alignment horizontal="center" vertical="center"/>
    </xf>
    <xf numFmtId="0" fontId="13" fillId="0" borderId="10" xfId="0" applyFont="1" applyBorder="1" applyAlignment="1">
      <alignment horizontal="justify" vertical="center"/>
    </xf>
    <xf numFmtId="0" fontId="13" fillId="0" borderId="39" xfId="0" applyFont="1" applyBorder="1" applyAlignment="1">
      <alignment horizontal="justify" vertical="center"/>
    </xf>
    <xf numFmtId="0" fontId="13" fillId="0" borderId="40" xfId="0" applyFont="1" applyBorder="1" applyAlignment="1">
      <alignment horizontal="justify" vertical="center"/>
    </xf>
    <xf numFmtId="0" fontId="38" fillId="0" borderId="26" xfId="0" applyFont="1" applyBorder="1" applyAlignment="1">
      <alignment horizontal="left" vertical="center" wrapText="1"/>
    </xf>
    <xf numFmtId="0" fontId="38" fillId="0" borderId="27" xfId="0" applyFont="1" applyBorder="1" applyAlignment="1">
      <alignment horizontal="left" vertical="center" wrapText="1" shrinkToFit="1"/>
    </xf>
    <xf numFmtId="0" fontId="39" fillId="0" borderId="27" xfId="0" applyFont="1" applyBorder="1" applyAlignment="1">
      <alignment horizontal="left" vertical="center" wrapText="1"/>
    </xf>
    <xf numFmtId="0" fontId="39" fillId="0" borderId="27"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6" xfId="0" applyFont="1" applyFill="1" applyBorder="1" applyAlignment="1">
      <alignment horizontal="center"/>
    </xf>
    <xf numFmtId="0" fontId="40" fillId="0" borderId="4" xfId="0" applyFont="1" applyBorder="1" applyAlignment="1">
      <alignment horizontal="center" vertical="center"/>
    </xf>
    <xf numFmtId="0" fontId="40" fillId="0" borderId="0" xfId="0" applyFont="1" applyBorder="1" applyAlignment="1">
      <alignment horizontal="center" vertical="center"/>
    </xf>
    <xf numFmtId="0" fontId="40" fillId="0" borderId="8" xfId="0" applyFont="1" applyBorder="1" applyAlignment="1">
      <alignment horizontal="center" vertical="center"/>
    </xf>
    <xf numFmtId="0" fontId="40" fillId="0" borderId="7" xfId="0" applyFont="1" applyBorder="1" applyAlignment="1">
      <alignment horizontal="center" vertical="center" wrapText="1"/>
    </xf>
    <xf numFmtId="0" fontId="41" fillId="0" borderId="9" xfId="0" applyFont="1" applyFill="1" applyBorder="1" applyAlignment="1">
      <alignment horizontal="center"/>
    </xf>
    <xf numFmtId="0" fontId="40" fillId="0" borderId="10" xfId="0" applyFont="1" applyBorder="1" applyAlignment="1">
      <alignment horizontal="center" vertical="center" wrapText="1"/>
    </xf>
    <xf numFmtId="164" fontId="42" fillId="0" borderId="22" xfId="0" applyNumberFormat="1" applyFont="1" applyFill="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1" fillId="0" borderId="10" xfId="0" applyFont="1" applyBorder="1" applyAlignment="1">
      <alignment horizontal="center"/>
    </xf>
    <xf numFmtId="0" fontId="40" fillId="0" borderId="15" xfId="0" applyFont="1" applyBorder="1" applyAlignment="1">
      <alignment horizontal="center" vertical="center" wrapText="1"/>
    </xf>
    <xf numFmtId="0" fontId="41" fillId="0" borderId="14" xfId="0" applyFont="1" applyBorder="1" applyAlignment="1">
      <alignment horizontal="center"/>
    </xf>
    <xf numFmtId="0" fontId="43" fillId="0" borderId="15" xfId="0" applyFont="1" applyBorder="1" applyAlignment="1">
      <alignment horizontal="center" vertical="center"/>
    </xf>
    <xf numFmtId="0" fontId="43" fillId="0" borderId="14" xfId="0" applyFont="1" applyBorder="1" applyAlignment="1">
      <alignment horizontal="center" vertical="center"/>
    </xf>
    <xf numFmtId="0" fontId="43" fillId="0" borderId="31" xfId="0" applyFont="1" applyBorder="1" applyAlignment="1">
      <alignment horizontal="center" vertical="center"/>
    </xf>
    <xf numFmtId="0" fontId="43" fillId="0" borderId="16" xfId="0" applyFont="1" applyBorder="1" applyAlignment="1">
      <alignment horizontal="center" vertical="center"/>
    </xf>
    <xf numFmtId="0" fontId="36" fillId="0" borderId="0" xfId="0" applyFont="1" applyBorder="1" applyAlignment="1">
      <alignment horizontal="left" vertical="center" wrapText="1"/>
    </xf>
    <xf numFmtId="0" fontId="36" fillId="0" borderId="7" xfId="0" applyFont="1" applyBorder="1" applyAlignment="1">
      <alignment horizontal="left" vertical="center" wrapText="1"/>
    </xf>
    <xf numFmtId="0" fontId="36" fillId="0" borderId="35" xfId="0" applyFont="1" applyBorder="1" applyAlignment="1">
      <alignment horizontal="left" vertical="center" wrapText="1"/>
    </xf>
    <xf numFmtId="0" fontId="36" fillId="0" borderId="41" xfId="0" applyFont="1" applyBorder="1" applyAlignment="1">
      <alignment horizontal="left" vertical="center" wrapText="1"/>
    </xf>
    <xf numFmtId="0" fontId="36" fillId="11" borderId="41" xfId="0" applyFont="1" applyFill="1" applyBorder="1" applyAlignment="1">
      <alignment horizontal="left" vertical="center" wrapText="1"/>
    </xf>
    <xf numFmtId="0" fontId="36" fillId="9" borderId="41" xfId="0" applyFont="1" applyFill="1" applyBorder="1" applyAlignment="1">
      <alignment horizontal="left" vertical="center" wrapText="1"/>
    </xf>
    <xf numFmtId="0" fontId="36" fillId="3" borderId="41" xfId="0" applyFont="1" applyFill="1" applyBorder="1" applyAlignment="1">
      <alignment horizontal="left" vertical="center" wrapText="1"/>
    </xf>
    <xf numFmtId="0" fontId="36" fillId="15" borderId="41" xfId="0" applyFont="1" applyFill="1" applyBorder="1" applyAlignment="1">
      <alignment horizontal="left" vertical="center" wrapText="1"/>
    </xf>
    <xf numFmtId="0" fontId="36" fillId="15" borderId="41" xfId="0" applyFont="1" applyFill="1" applyBorder="1" applyAlignment="1">
      <alignment vertical="center" wrapText="1"/>
    </xf>
    <xf numFmtId="0" fontId="36" fillId="10" borderId="41" xfId="0" applyFont="1" applyFill="1" applyBorder="1" applyAlignment="1">
      <alignment vertical="center" wrapText="1"/>
    </xf>
    <xf numFmtId="0" fontId="36" fillId="10" borderId="41" xfId="0" applyFont="1" applyFill="1" applyBorder="1" applyAlignment="1">
      <alignment horizontal="left" vertical="center" wrapText="1"/>
    </xf>
    <xf numFmtId="0" fontId="36" fillId="8" borderId="41" xfId="0" applyFont="1" applyFill="1" applyBorder="1" applyAlignment="1">
      <alignment vertical="center" wrapText="1"/>
    </xf>
    <xf numFmtId="0" fontId="36" fillId="12" borderId="41" xfId="0" applyFont="1" applyFill="1" applyBorder="1" applyAlignment="1">
      <alignment horizontal="left" vertical="center" wrapText="1"/>
    </xf>
    <xf numFmtId="2" fontId="36" fillId="12" borderId="41" xfId="0" applyNumberFormat="1" applyFont="1" applyFill="1" applyBorder="1" applyAlignment="1">
      <alignment horizontal="left" vertical="center" wrapText="1"/>
    </xf>
    <xf numFmtId="0" fontId="36" fillId="12" borderId="42" xfId="0" applyFont="1" applyFill="1" applyBorder="1" applyAlignment="1">
      <alignment horizontal="left" vertical="center" wrapText="1"/>
    </xf>
    <xf numFmtId="164" fontId="42" fillId="13" borderId="18" xfId="0" applyNumberFormat="1" applyFont="1" applyFill="1" applyBorder="1" applyAlignment="1">
      <alignment horizontal="center" vertical="center"/>
    </xf>
    <xf numFmtId="0" fontId="44" fillId="0" borderId="46" xfId="0" applyFont="1" applyBorder="1" applyAlignment="1">
      <alignment horizontal="left" vertical="center"/>
    </xf>
    <xf numFmtId="0" fontId="44" fillId="0" borderId="47" xfId="0" applyFont="1" applyBorder="1" applyAlignment="1">
      <alignment horizontal="left" vertical="center"/>
    </xf>
    <xf numFmtId="0" fontId="44" fillId="0" borderId="35" xfId="0" applyFont="1" applyBorder="1" applyAlignment="1">
      <alignment horizontal="left" vertical="center"/>
    </xf>
    <xf numFmtId="164" fontId="42" fillId="13" borderId="9" xfId="0" applyNumberFormat="1" applyFont="1" applyFill="1" applyBorder="1" applyAlignment="1">
      <alignment horizontal="center" vertical="center"/>
    </xf>
    <xf numFmtId="0" fontId="44" fillId="0" borderId="48" xfId="0" applyFont="1" applyBorder="1" applyAlignment="1">
      <alignment horizontal="left" vertical="center"/>
    </xf>
    <xf numFmtId="0" fontId="44" fillId="0" borderId="49" xfId="0" applyFont="1" applyBorder="1" applyAlignment="1">
      <alignment horizontal="left" vertical="center"/>
    </xf>
    <xf numFmtId="0" fontId="44" fillId="0" borderId="41" xfId="0" applyFont="1" applyBorder="1" applyAlignment="1">
      <alignment horizontal="left" vertical="center"/>
    </xf>
    <xf numFmtId="164" fontId="42" fillId="13" borderId="50" xfId="0" applyNumberFormat="1" applyFont="1" applyFill="1" applyBorder="1" applyAlignment="1">
      <alignment horizontal="center" vertical="center"/>
    </xf>
    <xf numFmtId="0" fontId="36" fillId="0" borderId="51" xfId="0" applyFont="1" applyBorder="1" applyAlignment="1">
      <alignment horizontal="left" vertical="center" wrapText="1"/>
    </xf>
    <xf numFmtId="0" fontId="36" fillId="0" borderId="45" xfId="0" applyFont="1" applyBorder="1" applyAlignment="1">
      <alignment horizontal="left" vertical="center" wrapText="1"/>
    </xf>
    <xf numFmtId="0" fontId="44" fillId="0" borderId="43" xfId="0" applyFont="1" applyBorder="1" applyAlignment="1">
      <alignment horizontal="left" vertical="center"/>
    </xf>
    <xf numFmtId="0" fontId="44" fillId="0" borderId="44" xfId="0" applyFont="1" applyBorder="1" applyAlignment="1">
      <alignment horizontal="left" vertical="center"/>
    </xf>
    <xf numFmtId="0" fontId="44" fillId="0" borderId="45" xfId="0" applyFont="1" applyBorder="1" applyAlignment="1">
      <alignment horizontal="left" vertical="center"/>
    </xf>
    <xf numFmtId="164" fontId="42" fillId="11" borderId="30" xfId="0" applyNumberFormat="1" applyFont="1" applyFill="1" applyBorder="1" applyAlignment="1">
      <alignment horizontal="center" vertical="center"/>
    </xf>
    <xf numFmtId="164" fontId="37" fillId="0" borderId="28" xfId="0" applyNumberFormat="1" applyFont="1" applyBorder="1" applyAlignment="1">
      <alignment horizontal="left" vertical="center" wrapText="1"/>
    </xf>
    <xf numFmtId="164" fontId="37" fillId="11" borderId="52" xfId="0" applyNumberFormat="1" applyFont="1" applyFill="1" applyBorder="1" applyAlignment="1">
      <alignment horizontal="left" vertical="center" wrapText="1"/>
    </xf>
    <xf numFmtId="164" fontId="45" fillId="0" borderId="53" xfId="0" applyNumberFormat="1" applyFont="1" applyBorder="1" applyAlignment="1">
      <alignment horizontal="left" vertical="center"/>
    </xf>
    <xf numFmtId="164" fontId="45" fillId="0" borderId="54" xfId="0" applyNumberFormat="1" applyFont="1" applyBorder="1" applyAlignment="1">
      <alignment horizontal="left" vertical="center"/>
    </xf>
    <xf numFmtId="164" fontId="45" fillId="0" borderId="52" xfId="0" applyNumberFormat="1" applyFont="1" applyBorder="1" applyAlignment="1">
      <alignment horizontal="left" vertical="center"/>
    </xf>
    <xf numFmtId="164" fontId="42" fillId="11" borderId="9" xfId="0" applyNumberFormat="1" applyFont="1" applyFill="1" applyBorder="1" applyAlignment="1">
      <alignment horizontal="center" vertical="center"/>
    </xf>
    <xf numFmtId="164" fontId="42" fillId="11" borderId="50" xfId="0" applyNumberFormat="1" applyFont="1" applyFill="1" applyBorder="1" applyAlignment="1">
      <alignment horizontal="center" vertical="center"/>
    </xf>
    <xf numFmtId="0" fontId="36" fillId="0" borderId="55" xfId="0" applyFont="1" applyBorder="1" applyAlignment="1">
      <alignment horizontal="left" vertical="center" wrapText="1"/>
    </xf>
    <xf numFmtId="0" fontId="36" fillId="11" borderId="45" xfId="0" applyFont="1" applyFill="1" applyBorder="1" applyAlignment="1">
      <alignment horizontal="left" vertical="center" wrapText="1"/>
    </xf>
    <xf numFmtId="164" fontId="42" fillId="9" borderId="30" xfId="0" applyNumberFormat="1" applyFont="1" applyFill="1" applyBorder="1" applyAlignment="1">
      <alignment horizontal="center" vertical="center"/>
    </xf>
    <xf numFmtId="0" fontId="36" fillId="0" borderId="29" xfId="0" applyFont="1" applyBorder="1" applyAlignment="1">
      <alignment horizontal="left" vertical="center" wrapText="1"/>
    </xf>
    <xf numFmtId="0" fontId="36" fillId="9" borderId="52" xfId="0" applyFont="1" applyFill="1" applyBorder="1" applyAlignment="1">
      <alignment horizontal="left" vertical="center" wrapText="1"/>
    </xf>
    <xf numFmtId="0" fontId="44" fillId="0" borderId="53" xfId="0" applyFont="1" applyBorder="1" applyAlignment="1">
      <alignment horizontal="left" vertical="center"/>
    </xf>
    <xf numFmtId="0" fontId="44" fillId="0" borderId="54" xfId="0" applyFont="1" applyBorder="1" applyAlignment="1">
      <alignment horizontal="left" vertical="center"/>
    </xf>
    <xf numFmtId="0" fontId="44" fillId="0" borderId="52" xfId="0" applyFont="1" applyBorder="1" applyAlignment="1">
      <alignment horizontal="left" vertical="center"/>
    </xf>
    <xf numFmtId="164" fontId="42" fillId="9" borderId="9" xfId="0" applyNumberFormat="1" applyFont="1" applyFill="1" applyBorder="1" applyAlignment="1">
      <alignment horizontal="center" vertical="center"/>
    </xf>
    <xf numFmtId="164" fontId="42" fillId="9" borderId="50" xfId="0" applyNumberFormat="1" applyFont="1" applyFill="1" applyBorder="1" applyAlignment="1">
      <alignment horizontal="center" vertical="center"/>
    </xf>
    <xf numFmtId="0" fontId="36" fillId="9" borderId="45" xfId="0" applyFont="1" applyFill="1" applyBorder="1" applyAlignment="1">
      <alignment horizontal="left" vertical="center" wrapText="1"/>
    </xf>
    <xf numFmtId="164" fontId="42" fillId="3" borderId="30" xfId="0" applyNumberFormat="1" applyFont="1" applyFill="1" applyBorder="1" applyAlignment="1">
      <alignment horizontal="center" vertical="center"/>
    </xf>
    <xf numFmtId="0" fontId="36" fillId="0" borderId="28" xfId="0" applyFont="1" applyBorder="1" applyAlignment="1">
      <alignment horizontal="left" vertical="center" wrapText="1"/>
    </xf>
    <xf numFmtId="0" fontId="36" fillId="3" borderId="52" xfId="0" applyFont="1" applyFill="1" applyBorder="1" applyAlignment="1">
      <alignment horizontal="left" vertical="center" wrapText="1"/>
    </xf>
    <xf numFmtId="164" fontId="42" fillId="3" borderId="9" xfId="0" applyNumberFormat="1" applyFont="1" applyFill="1" applyBorder="1" applyAlignment="1">
      <alignment horizontal="center" vertical="center"/>
    </xf>
    <xf numFmtId="164" fontId="42" fillId="3" borderId="50" xfId="0" applyNumberFormat="1" applyFont="1" applyFill="1" applyBorder="1" applyAlignment="1">
      <alignment horizontal="center" vertical="center"/>
    </xf>
    <xf numFmtId="0" fontId="36" fillId="3" borderId="45" xfId="0" applyFont="1" applyFill="1" applyBorder="1" applyAlignment="1">
      <alignment horizontal="left" vertical="center" wrapText="1"/>
    </xf>
    <xf numFmtId="0" fontId="36" fillId="0" borderId="7" xfId="0" applyFont="1" applyBorder="1" applyAlignment="1">
      <alignment vertical="center" wrapText="1"/>
    </xf>
    <xf numFmtId="0" fontId="44" fillId="0" borderId="43" xfId="0" applyFont="1" applyBorder="1" applyAlignment="1">
      <alignment vertical="center"/>
    </xf>
    <xf numFmtId="0" fontId="44" fillId="0" borderId="44" xfId="0" applyFont="1" applyBorder="1" applyAlignment="1">
      <alignment vertical="center"/>
    </xf>
    <xf numFmtId="0" fontId="44" fillId="0" borderId="45" xfId="0" applyFont="1" applyBorder="1" applyAlignment="1">
      <alignment vertical="center"/>
    </xf>
    <xf numFmtId="164" fontId="42" fillId="4" borderId="30" xfId="0" applyNumberFormat="1" applyFont="1" applyFill="1" applyBorder="1" applyAlignment="1">
      <alignment horizontal="center" vertical="center"/>
    </xf>
    <xf numFmtId="0" fontId="36" fillId="15" borderId="52" xfId="0" applyFont="1" applyFill="1" applyBorder="1" applyAlignment="1">
      <alignment horizontal="left" vertical="center" wrapText="1"/>
    </xf>
    <xf numFmtId="164" fontId="42" fillId="4" borderId="9" xfId="0" applyNumberFormat="1" applyFont="1" applyFill="1" applyBorder="1" applyAlignment="1">
      <alignment horizontal="center" vertical="center"/>
    </xf>
    <xf numFmtId="0" fontId="44" fillId="0" borderId="48" xfId="0" applyFont="1" applyBorder="1" applyAlignment="1">
      <alignment vertical="center"/>
    </xf>
    <xf numFmtId="0" fontId="44" fillId="0" borderId="49" xfId="0" applyFont="1" applyBorder="1" applyAlignment="1">
      <alignment vertical="center"/>
    </xf>
    <xf numFmtId="0" fontId="44" fillId="0" borderId="41" xfId="0" applyFont="1" applyBorder="1" applyAlignment="1">
      <alignment vertical="center"/>
    </xf>
    <xf numFmtId="164" fontId="42" fillId="4" borderId="50" xfId="0" applyNumberFormat="1" applyFont="1" applyFill="1" applyBorder="1" applyAlignment="1">
      <alignment horizontal="center" vertical="center"/>
    </xf>
    <xf numFmtId="0" fontId="36" fillId="0" borderId="51" xfId="0" applyFont="1" applyBorder="1" applyAlignment="1">
      <alignment vertical="center" wrapText="1"/>
    </xf>
    <xf numFmtId="0" fontId="36" fillId="15" borderId="45" xfId="0" applyFont="1" applyFill="1" applyBorder="1" applyAlignment="1">
      <alignment vertical="center" wrapText="1"/>
    </xf>
    <xf numFmtId="164" fontId="42" fillId="10" borderId="30" xfId="0" applyNumberFormat="1" applyFont="1" applyFill="1" applyBorder="1" applyAlignment="1">
      <alignment horizontal="center" vertical="center"/>
    </xf>
    <xf numFmtId="0" fontId="36" fillId="0" borderId="28" xfId="0" applyFont="1" applyBorder="1" applyAlignment="1">
      <alignment vertical="center" wrapText="1"/>
    </xf>
    <xf numFmtId="0" fontId="36" fillId="10" borderId="52" xfId="0" applyFont="1" applyFill="1" applyBorder="1" applyAlignment="1">
      <alignment vertical="center" wrapText="1"/>
    </xf>
    <xf numFmtId="0" fontId="44" fillId="0" borderId="53" xfId="0" applyFont="1" applyBorder="1" applyAlignment="1">
      <alignment vertical="center"/>
    </xf>
    <xf numFmtId="0" fontId="44" fillId="0" borderId="54" xfId="0" applyFont="1" applyBorder="1" applyAlignment="1">
      <alignment vertical="center"/>
    </xf>
    <xf numFmtId="0" fontId="44" fillId="0" borderId="52" xfId="0" applyFont="1" applyBorder="1" applyAlignment="1">
      <alignment vertical="center"/>
    </xf>
    <xf numFmtId="164" fontId="42" fillId="10" borderId="9" xfId="0" applyNumberFormat="1" applyFont="1" applyFill="1" applyBorder="1" applyAlignment="1">
      <alignment horizontal="center" vertical="center"/>
    </xf>
    <xf numFmtId="164" fontId="42" fillId="10" borderId="50" xfId="0" applyNumberFormat="1" applyFont="1" applyFill="1" applyBorder="1" applyAlignment="1">
      <alignment horizontal="center" vertical="center"/>
    </xf>
    <xf numFmtId="0" fontId="36" fillId="10" borderId="45" xfId="0" applyFont="1" applyFill="1" applyBorder="1" applyAlignment="1">
      <alignment horizontal="left" vertical="center" wrapText="1"/>
    </xf>
    <xf numFmtId="164" fontId="42" fillId="8" borderId="30" xfId="0" applyNumberFormat="1" applyFont="1" applyFill="1" applyBorder="1" applyAlignment="1">
      <alignment horizontal="center" vertical="center"/>
    </xf>
    <xf numFmtId="0" fontId="36" fillId="8" borderId="52" xfId="0" applyFont="1" applyFill="1" applyBorder="1" applyAlignment="1">
      <alignment vertical="center" wrapText="1"/>
    </xf>
    <xf numFmtId="164" fontId="42" fillId="8" borderId="9" xfId="0" applyNumberFormat="1" applyFont="1" applyFill="1" applyBorder="1" applyAlignment="1">
      <alignment horizontal="center" vertical="center"/>
    </xf>
    <xf numFmtId="164" fontId="42" fillId="8" borderId="50" xfId="0" applyNumberFormat="1" applyFont="1" applyFill="1" applyBorder="1" applyAlignment="1">
      <alignment horizontal="center" vertical="center"/>
    </xf>
    <xf numFmtId="0" fontId="36" fillId="8" borderId="45" xfId="0" applyFont="1" applyFill="1" applyBorder="1" applyAlignment="1">
      <alignment vertical="center" wrapText="1"/>
    </xf>
    <xf numFmtId="164" fontId="42" fillId="14" borderId="30" xfId="0" applyNumberFormat="1" applyFont="1" applyFill="1" applyBorder="1" applyAlignment="1">
      <alignment horizontal="center" vertical="center"/>
    </xf>
    <xf numFmtId="0" fontId="36" fillId="12" borderId="52" xfId="0" applyFont="1" applyFill="1" applyBorder="1" applyAlignment="1">
      <alignment vertical="center" wrapText="1"/>
    </xf>
    <xf numFmtId="164" fontId="42" fillId="14" borderId="9" xfId="0" applyNumberFormat="1" applyFont="1" applyFill="1" applyBorder="1" applyAlignment="1">
      <alignment horizontal="center" vertical="center"/>
    </xf>
    <xf numFmtId="2" fontId="36" fillId="0" borderId="7" xfId="0" applyNumberFormat="1" applyFont="1" applyBorder="1" applyAlignment="1">
      <alignment horizontal="left" vertical="center" wrapText="1"/>
    </xf>
    <xf numFmtId="2" fontId="44" fillId="0" borderId="48" xfId="0" applyNumberFormat="1" applyFont="1" applyBorder="1" applyAlignment="1">
      <alignment horizontal="left" vertical="center"/>
    </xf>
    <xf numFmtId="2" fontId="44" fillId="0" borderId="49" xfId="0" applyNumberFormat="1" applyFont="1" applyBorder="1" applyAlignment="1">
      <alignment horizontal="left" vertical="center"/>
    </xf>
    <xf numFmtId="2" fontId="44" fillId="0" borderId="41" xfId="0" applyNumberFormat="1" applyFont="1" applyBorder="1" applyAlignment="1">
      <alignment horizontal="left" vertical="center"/>
    </xf>
    <xf numFmtId="164" fontId="42" fillId="14" borderId="13" xfId="0" applyNumberFormat="1" applyFont="1" applyFill="1" applyBorder="1" applyAlignment="1">
      <alignment horizontal="center" vertical="center"/>
    </xf>
    <xf numFmtId="0" fontId="36" fillId="0" borderId="10" xfId="0" applyFont="1" applyBorder="1" applyAlignment="1">
      <alignment horizontal="left" vertical="center" wrapText="1"/>
    </xf>
    <xf numFmtId="0" fontId="44" fillId="0" borderId="39" xfId="0" applyFont="1" applyBorder="1" applyAlignment="1">
      <alignment horizontal="left" vertical="center"/>
    </xf>
    <xf numFmtId="0" fontId="44" fillId="0" borderId="40" xfId="0" applyFont="1" applyBorder="1" applyAlignment="1">
      <alignment horizontal="left" vertical="center"/>
    </xf>
    <xf numFmtId="0" fontId="44" fillId="0" borderId="42" xfId="0" applyFont="1" applyBorder="1" applyAlignment="1">
      <alignment horizontal="left" vertical="center"/>
    </xf>
    <xf numFmtId="0" fontId="4" fillId="6" borderId="2" xfId="0" applyFont="1" applyFill="1" applyBorder="1" applyAlignment="1">
      <alignment horizontal="center" vertical="center" wrapText="1"/>
    </xf>
    <xf numFmtId="0" fontId="18" fillId="0" borderId="17" xfId="0" applyFont="1" applyFill="1" applyBorder="1"/>
    <xf numFmtId="0" fontId="18" fillId="0" borderId="17" xfId="0" applyFont="1" applyFill="1" applyBorder="1" applyAlignment="1">
      <alignment horizontal="left" vertical="top" wrapText="1"/>
    </xf>
    <xf numFmtId="0" fontId="5" fillId="0" borderId="0" xfId="0" applyFont="1" applyFill="1" applyBorder="1" applyAlignment="1">
      <alignment horizontal="left" vertical="top" wrapText="1" indent="1"/>
    </xf>
    <xf numFmtId="0" fontId="19" fillId="0" borderId="17" xfId="0" applyFont="1" applyFill="1" applyBorder="1"/>
    <xf numFmtId="166" fontId="27" fillId="9" borderId="20" xfId="0" applyNumberFormat="1" applyFont="1" applyFill="1" applyBorder="1" applyAlignment="1">
      <alignment horizontal="center" vertical="center" wrapText="1"/>
    </xf>
    <xf numFmtId="0" fontId="27" fillId="0" borderId="57" xfId="0" applyFont="1" applyFill="1" applyBorder="1" applyAlignment="1">
      <alignment horizontal="center" vertical="center" wrapText="1"/>
    </xf>
    <xf numFmtId="0" fontId="14" fillId="0" borderId="17" xfId="0" applyFont="1" applyFill="1" applyBorder="1" applyAlignment="1">
      <alignment horizontal="left" vertical="top" wrapText="1" indent="1"/>
    </xf>
    <xf numFmtId="0" fontId="5" fillId="0" borderId="20" xfId="0" applyFont="1" applyFill="1" applyBorder="1" applyAlignment="1">
      <alignment horizontal="left" vertical="top" wrapText="1" indent="1"/>
    </xf>
    <xf numFmtId="0" fontId="5" fillId="0" borderId="18" xfId="0" applyFont="1" applyFill="1" applyBorder="1" applyAlignment="1">
      <alignment horizontal="left" vertical="top" wrapText="1"/>
    </xf>
    <xf numFmtId="0" fontId="47" fillId="14" borderId="19"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21" fillId="10" borderId="0" xfId="0" applyFont="1" applyFill="1" applyAlignment="1">
      <alignment horizontal="center" vertical="center" wrapText="1"/>
    </xf>
    <xf numFmtId="0" fontId="27" fillId="13" borderId="16" xfId="0" applyFont="1" applyFill="1" applyBorder="1" applyAlignment="1">
      <alignment horizontal="center" vertical="center" wrapText="1"/>
    </xf>
    <xf numFmtId="0" fontId="14" fillId="0" borderId="14" xfId="0" applyFont="1" applyBorder="1" applyAlignment="1">
      <alignment horizontal="left" vertical="top" wrapText="1" indent="1"/>
    </xf>
    <xf numFmtId="0" fontId="14" fillId="0" borderId="0" xfId="0" applyFont="1" applyBorder="1" applyAlignment="1">
      <alignment horizontal="left" vertical="top" wrapText="1" indent="1"/>
    </xf>
    <xf numFmtId="0" fontId="5" fillId="0" borderId="14" xfId="0" applyFont="1" applyFill="1" applyBorder="1" applyAlignment="1">
      <alignment horizontal="left" vertical="top" wrapText="1" indent="1"/>
    </xf>
    <xf numFmtId="0" fontId="18" fillId="0" borderId="18" xfId="0" applyFont="1" applyBorder="1" applyAlignment="1">
      <alignment horizontal="left" vertical="top"/>
    </xf>
    <xf numFmtId="0" fontId="4"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9" fillId="0" borderId="6" xfId="0" applyFont="1" applyBorder="1" applyAlignment="1">
      <alignment horizontal="left" vertical="center" wrapText="1" indent="1"/>
    </xf>
    <xf numFmtId="0" fontId="46"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9" fillId="0" borderId="13" xfId="0" applyFont="1" applyBorder="1" applyAlignment="1">
      <alignment horizontal="left" vertical="center" wrapText="1" indent="1"/>
    </xf>
    <xf numFmtId="0" fontId="50" fillId="0" borderId="0" xfId="0" applyFont="1" applyAlignment="1">
      <alignment horizontal="left" vertical="top"/>
    </xf>
    <xf numFmtId="0" fontId="50" fillId="0" borderId="0" xfId="0" applyFont="1"/>
    <xf numFmtId="0" fontId="52" fillId="0" borderId="4" xfId="0" applyFont="1" applyBorder="1" applyAlignment="1">
      <alignment horizontal="center" vertical="center"/>
    </xf>
    <xf numFmtId="0" fontId="52" fillId="0" borderId="0" xfId="0" applyFont="1" applyBorder="1" applyAlignment="1">
      <alignment horizontal="center" vertical="center"/>
    </xf>
    <xf numFmtId="0" fontId="52" fillId="0" borderId="11" xfId="0" applyFont="1" applyBorder="1" applyAlignment="1">
      <alignment horizontal="center" vertical="center"/>
    </xf>
    <xf numFmtId="0" fontId="53" fillId="0" borderId="15" xfId="0" applyFont="1" applyBorder="1" applyAlignment="1">
      <alignment horizontal="left" vertical="center"/>
    </xf>
    <xf numFmtId="0" fontId="53" fillId="0" borderId="19" xfId="0" applyFont="1" applyBorder="1" applyAlignment="1">
      <alignment horizontal="left" vertical="center"/>
    </xf>
    <xf numFmtId="164" fontId="54" fillId="0" borderId="19" xfId="0" applyNumberFormat="1" applyFont="1" applyBorder="1" applyAlignment="1">
      <alignment horizontal="left" vertical="center"/>
    </xf>
    <xf numFmtId="0" fontId="53" fillId="0" borderId="21" xfId="0" applyFont="1" applyBorder="1" applyAlignment="1">
      <alignment horizontal="left" vertical="center"/>
    </xf>
    <xf numFmtId="0" fontId="53" fillId="0" borderId="0" xfId="0" applyFont="1" applyBorder="1" applyAlignment="1">
      <alignment horizontal="left" vertical="center"/>
    </xf>
    <xf numFmtId="0" fontId="53" fillId="0" borderId="7" xfId="0" applyFont="1" applyBorder="1" applyAlignment="1">
      <alignment horizontal="left" vertical="center"/>
    </xf>
    <xf numFmtId="0" fontId="53" fillId="0" borderId="0" xfId="0" applyFont="1" applyBorder="1" applyAlignment="1">
      <alignment vertical="center"/>
    </xf>
    <xf numFmtId="0" fontId="53" fillId="0" borderId="21" xfId="0" applyFont="1" applyBorder="1" applyAlignment="1">
      <alignment vertical="center"/>
    </xf>
    <xf numFmtId="2" fontId="53" fillId="0" borderId="21" xfId="0" applyNumberFormat="1" applyFont="1" applyBorder="1" applyAlignment="1">
      <alignment horizontal="left" vertical="center"/>
    </xf>
    <xf numFmtId="0" fontId="55" fillId="0" borderId="23" xfId="0" applyFont="1" applyBorder="1" applyAlignment="1">
      <alignment horizontal="justify" vertical="center"/>
    </xf>
    <xf numFmtId="0" fontId="56" fillId="0" borderId="0" xfId="0" applyFont="1" applyAlignment="1">
      <alignment horizontal="center" vertical="center"/>
    </xf>
    <xf numFmtId="0" fontId="19" fillId="0" borderId="0" xfId="0" applyFont="1" applyAlignment="1">
      <alignment horizontal="center"/>
    </xf>
    <xf numFmtId="0" fontId="57" fillId="0" borderId="2" xfId="0" applyFont="1" applyBorder="1" applyAlignment="1">
      <alignment horizontal="center" vertical="center" wrapText="1" shrinkToFit="1"/>
    </xf>
    <xf numFmtId="0" fontId="19" fillId="0" borderId="6" xfId="0" applyFont="1" applyFill="1" applyBorder="1" applyAlignment="1">
      <alignment horizontal="center"/>
    </xf>
    <xf numFmtId="0" fontId="19" fillId="0" borderId="9" xfId="0" applyFont="1" applyFill="1" applyBorder="1" applyAlignment="1">
      <alignment horizontal="center"/>
    </xf>
    <xf numFmtId="164" fontId="14" fillId="0" borderId="13" xfId="0" applyNumberFormat="1" applyFont="1" applyFill="1" applyBorder="1" applyAlignment="1">
      <alignment horizontal="center" vertical="center"/>
    </xf>
    <xf numFmtId="164" fontId="14" fillId="13" borderId="14" xfId="0" applyNumberFormat="1" applyFont="1" applyFill="1" applyBorder="1" applyAlignment="1">
      <alignment horizontal="center" vertical="center"/>
    </xf>
    <xf numFmtId="164" fontId="14" fillId="13" borderId="17" xfId="0" applyNumberFormat="1" applyFont="1" applyFill="1" applyBorder="1" applyAlignment="1">
      <alignment horizontal="center" vertical="center"/>
    </xf>
    <xf numFmtId="164" fontId="14" fillId="11" borderId="17" xfId="0" applyNumberFormat="1" applyFont="1" applyFill="1" applyBorder="1" applyAlignment="1">
      <alignment horizontal="center" vertical="center"/>
    </xf>
    <xf numFmtId="164" fontId="14" fillId="10" borderId="17" xfId="0" applyNumberFormat="1" applyFont="1" applyFill="1" applyBorder="1" applyAlignment="1">
      <alignment horizontal="center" vertical="center"/>
    </xf>
    <xf numFmtId="164" fontId="14" fillId="8" borderId="17" xfId="0" applyNumberFormat="1" applyFont="1" applyFill="1" applyBorder="1" applyAlignment="1">
      <alignment horizontal="center" vertical="center"/>
    </xf>
    <xf numFmtId="164" fontId="14" fillId="14" borderId="17" xfId="0" applyNumberFormat="1" applyFont="1" applyFill="1" applyBorder="1" applyAlignment="1">
      <alignment horizontal="center" vertical="center"/>
    </xf>
    <xf numFmtId="0" fontId="14" fillId="11" borderId="17" xfId="0" applyFont="1" applyFill="1" applyBorder="1" applyAlignment="1">
      <alignment horizontal="center" vertical="center"/>
    </xf>
    <xf numFmtId="0" fontId="19" fillId="0" borderId="22" xfId="0" applyFont="1" applyFill="1" applyBorder="1" applyAlignment="1">
      <alignment horizontal="center" vertical="center"/>
    </xf>
    <xf numFmtId="0" fontId="16" fillId="10" borderId="2" xfId="0" applyFont="1" applyFill="1" applyBorder="1" applyAlignment="1">
      <alignment horizontal="center" vertical="center" wrapText="1"/>
    </xf>
    <xf numFmtId="165" fontId="28" fillId="15" borderId="2" xfId="0" applyNumberFormat="1" applyFont="1" applyFill="1" applyBorder="1" applyAlignment="1">
      <alignment horizontal="right" vertical="top" wrapText="1" indent="1"/>
    </xf>
    <xf numFmtId="0" fontId="31" fillId="13" borderId="17" xfId="0" applyFont="1" applyFill="1" applyBorder="1" applyAlignment="1">
      <alignment vertical="center" wrapText="1"/>
    </xf>
    <xf numFmtId="0" fontId="31" fillId="11" borderId="17" xfId="0" applyFont="1" applyFill="1" applyBorder="1" applyAlignment="1">
      <alignment vertical="center" wrapText="1"/>
    </xf>
    <xf numFmtId="0" fontId="31" fillId="9" borderId="17" xfId="0" applyFont="1" applyFill="1" applyBorder="1" applyAlignment="1">
      <alignment vertical="center" wrapText="1"/>
    </xf>
    <xf numFmtId="0" fontId="31" fillId="3" borderId="17" xfId="0" applyFont="1" applyFill="1" applyBorder="1" applyAlignment="1">
      <alignment vertical="center" wrapText="1"/>
    </xf>
    <xf numFmtId="0" fontId="31" fillId="7" borderId="17" xfId="0" applyFont="1" applyFill="1" applyBorder="1" applyAlignment="1">
      <alignment vertical="center" wrapText="1"/>
    </xf>
    <xf numFmtId="0" fontId="31" fillId="10" borderId="17" xfId="0" applyFont="1" applyFill="1" applyBorder="1" applyAlignment="1">
      <alignment vertical="center" wrapText="1"/>
    </xf>
    <xf numFmtId="0" fontId="31" fillId="8" borderId="17" xfId="0" applyFont="1" applyFill="1" applyBorder="1" applyAlignment="1">
      <alignment vertical="center" wrapText="1"/>
    </xf>
    <xf numFmtId="0" fontId="31" fillId="14" borderId="17" xfId="0" applyFont="1" applyFill="1" applyBorder="1" applyAlignment="1">
      <alignment vertical="center" wrapText="1"/>
    </xf>
    <xf numFmtId="0" fontId="24" fillId="13" borderId="17" xfId="0" applyFont="1" applyFill="1" applyBorder="1" applyAlignment="1">
      <alignment vertical="center" wrapText="1"/>
    </xf>
    <xf numFmtId="0" fontId="30" fillId="13" borderId="17" xfId="0" applyFont="1" applyFill="1" applyBorder="1" applyAlignment="1">
      <alignment vertical="center" wrapText="1"/>
    </xf>
    <xf numFmtId="0" fontId="24" fillId="11" borderId="17" xfId="0" applyFont="1" applyFill="1" applyBorder="1" applyAlignment="1">
      <alignment vertical="center" wrapText="1"/>
    </xf>
    <xf numFmtId="0" fontId="30" fillId="11" borderId="17" xfId="0" applyFont="1" applyFill="1" applyBorder="1" applyAlignment="1">
      <alignment vertical="center" wrapText="1"/>
    </xf>
    <xf numFmtId="0" fontId="24" fillId="9" borderId="17" xfId="0" applyFont="1" applyFill="1" applyBorder="1" applyAlignment="1">
      <alignment vertical="center" wrapText="1"/>
    </xf>
    <xf numFmtId="0" fontId="24" fillId="3" borderId="17" xfId="0" applyFont="1" applyFill="1" applyBorder="1" applyAlignment="1">
      <alignment vertical="center" wrapText="1"/>
    </xf>
    <xf numFmtId="0" fontId="24" fillId="7" borderId="17" xfId="0" applyFont="1" applyFill="1" applyBorder="1" applyAlignment="1">
      <alignment vertical="center" wrapText="1"/>
    </xf>
    <xf numFmtId="0" fontId="24" fillId="10" borderId="17" xfId="0" applyFont="1" applyFill="1" applyBorder="1" applyAlignment="1">
      <alignment vertical="center" wrapText="1"/>
    </xf>
    <xf numFmtId="0" fontId="24" fillId="8" borderId="17" xfId="0" applyFont="1" applyFill="1" applyBorder="1" applyAlignment="1">
      <alignment vertical="center" wrapText="1"/>
    </xf>
    <xf numFmtId="0" fontId="24" fillId="14" borderId="17" xfId="0" applyFont="1" applyFill="1" applyBorder="1" applyAlignment="1">
      <alignment vertical="center" wrapText="1"/>
    </xf>
    <xf numFmtId="0" fontId="58" fillId="0" borderId="0" xfId="0" applyFont="1"/>
    <xf numFmtId="0" fontId="20" fillId="0" borderId="27" xfId="0" applyFont="1" applyBorder="1" applyAlignment="1">
      <alignment horizontal="center" vertical="center" wrapText="1"/>
    </xf>
    <xf numFmtId="0" fontId="16" fillId="5" borderId="2" xfId="0" applyFont="1" applyFill="1" applyBorder="1" applyAlignment="1">
      <alignment horizontal="center" vertical="center" wrapText="1"/>
    </xf>
    <xf numFmtId="165" fontId="28" fillId="9" borderId="0" xfId="0" applyNumberFormat="1" applyFont="1" applyFill="1" applyBorder="1" applyAlignment="1">
      <alignment horizontal="right" vertical="top" wrapText="1" indent="1"/>
    </xf>
    <xf numFmtId="165" fontId="28" fillId="8" borderId="0" xfId="0" applyNumberFormat="1" applyFont="1" applyFill="1" applyBorder="1" applyAlignment="1">
      <alignment horizontal="right" vertical="top" wrapText="1" indent="1"/>
    </xf>
    <xf numFmtId="165" fontId="28" fillId="15" borderId="0" xfId="0" applyNumberFormat="1" applyFont="1" applyFill="1" applyBorder="1" applyAlignment="1">
      <alignment horizontal="right" vertical="top" wrapText="1" indent="1"/>
    </xf>
    <xf numFmtId="165" fontId="28" fillId="10" borderId="0" xfId="0" applyNumberFormat="1" applyFont="1" applyFill="1" applyBorder="1" applyAlignment="1">
      <alignment horizontal="right" vertical="top" wrapText="1" indent="1"/>
    </xf>
    <xf numFmtId="165" fontId="28" fillId="3" borderId="0" xfId="0" applyNumberFormat="1" applyFont="1" applyFill="1" applyBorder="1" applyAlignment="1">
      <alignment horizontal="right" vertical="top" wrapText="1" indent="1"/>
    </xf>
    <xf numFmtId="165" fontId="28" fillId="11" borderId="0" xfId="0" applyNumberFormat="1" applyFont="1" applyFill="1" applyBorder="1" applyAlignment="1">
      <alignment vertical="center" wrapText="1"/>
    </xf>
    <xf numFmtId="165" fontId="28" fillId="12" borderId="0" xfId="0" applyNumberFormat="1" applyFont="1" applyFill="1" applyBorder="1" applyAlignment="1">
      <alignment horizontal="right" vertical="top" wrapText="1" indent="1"/>
    </xf>
    <xf numFmtId="0" fontId="19" fillId="0" borderId="7" xfId="0" applyFont="1" applyBorder="1" applyAlignment="1">
      <alignment horizontal="center"/>
    </xf>
    <xf numFmtId="0" fontId="5" fillId="0" borderId="17" xfId="0" applyFont="1" applyFill="1" applyBorder="1" applyAlignment="1">
      <alignment horizontal="left" vertical="top" wrapText="1"/>
    </xf>
    <xf numFmtId="165" fontId="28" fillId="5" borderId="9" xfId="0" applyNumberFormat="1" applyFont="1" applyFill="1" applyBorder="1" applyAlignment="1">
      <alignment horizontal="right" vertical="top" wrapText="1" indent="1"/>
    </xf>
    <xf numFmtId="167" fontId="28" fillId="0" borderId="9" xfId="0" applyNumberFormat="1" applyFont="1" applyBorder="1" applyAlignment="1">
      <alignment horizontal="right" vertical="top" wrapText="1" indent="1"/>
    </xf>
    <xf numFmtId="167" fontId="28" fillId="6" borderId="9" xfId="0" applyNumberFormat="1" applyFont="1" applyFill="1" applyBorder="1" applyAlignment="1">
      <alignment horizontal="right" vertical="top" wrapText="1" indent="1"/>
    </xf>
    <xf numFmtId="167" fontId="28" fillId="12" borderId="9" xfId="0" applyNumberFormat="1" applyFont="1" applyFill="1" applyBorder="1" applyAlignment="1">
      <alignment horizontal="right" vertical="top" wrapText="1" indent="1"/>
    </xf>
    <xf numFmtId="167" fontId="7" fillId="0" borderId="12" xfId="0" applyNumberFormat="1" applyFont="1" applyBorder="1" applyAlignment="1">
      <alignment horizontal="left" vertical="top" wrapText="1" indent="1"/>
    </xf>
    <xf numFmtId="167" fontId="7" fillId="0" borderId="0" xfId="0" applyNumberFormat="1" applyFont="1" applyBorder="1" applyAlignment="1">
      <alignment horizontal="left" vertical="top" wrapText="1" indent="1"/>
    </xf>
    <xf numFmtId="167" fontId="28" fillId="6" borderId="17" xfId="0" applyNumberFormat="1" applyFont="1" applyFill="1" applyBorder="1" applyAlignment="1">
      <alignment horizontal="right" vertical="top" wrapText="1" indent="1"/>
    </xf>
    <xf numFmtId="167" fontId="28" fillId="0" borderId="17" xfId="0" applyNumberFormat="1" applyFont="1" applyBorder="1" applyAlignment="1">
      <alignment horizontal="right" vertical="top" wrapText="1" indent="1"/>
    </xf>
    <xf numFmtId="167" fontId="28" fillId="12" borderId="17" xfId="0" applyNumberFormat="1" applyFont="1" applyFill="1" applyBorder="1" applyAlignment="1">
      <alignment horizontal="right" vertical="top" wrapText="1" indent="1"/>
    </xf>
    <xf numFmtId="167" fontId="28" fillId="0" borderId="17" xfId="0" applyNumberFormat="1" applyFont="1" applyFill="1" applyBorder="1" applyAlignment="1">
      <alignment horizontal="right" vertical="top" wrapText="1" indent="1"/>
    </xf>
    <xf numFmtId="167" fontId="28" fillId="0" borderId="18" xfId="0" applyNumberFormat="1" applyFont="1" applyBorder="1" applyAlignment="1">
      <alignment horizontal="right" vertical="top" wrapText="1" indent="1"/>
    </xf>
    <xf numFmtId="167" fontId="14" fillId="0" borderId="17" xfId="0" applyNumberFormat="1" applyFont="1" applyBorder="1" applyAlignment="1">
      <alignment horizontal="left" vertical="top" wrapText="1" indent="1"/>
    </xf>
    <xf numFmtId="167" fontId="28" fillId="10" borderId="17" xfId="0" applyNumberFormat="1" applyFont="1" applyFill="1" applyBorder="1" applyAlignment="1">
      <alignment horizontal="right" vertical="top" wrapText="1" indent="1"/>
    </xf>
    <xf numFmtId="167" fontId="5" fillId="0" borderId="17" xfId="0" applyNumberFormat="1" applyFont="1" applyBorder="1" applyAlignment="1">
      <alignment horizontal="left" vertical="top" wrapText="1" indent="1"/>
    </xf>
    <xf numFmtId="167" fontId="5" fillId="0" borderId="18" xfId="0" applyNumberFormat="1" applyFont="1" applyBorder="1" applyAlignment="1">
      <alignment horizontal="left" vertical="top" wrapText="1" indent="1"/>
    </xf>
    <xf numFmtId="167" fontId="5" fillId="0" borderId="17" xfId="0" applyNumberFormat="1" applyFont="1" applyFill="1" applyBorder="1" applyAlignment="1">
      <alignment horizontal="left" vertical="top" wrapText="1" indent="1"/>
    </xf>
    <xf numFmtId="167" fontId="5" fillId="0" borderId="9" xfId="0" applyNumberFormat="1" applyFont="1" applyBorder="1" applyAlignment="1">
      <alignment horizontal="left" vertical="top" wrapText="1" indent="1"/>
    </xf>
    <xf numFmtId="167" fontId="28" fillId="0" borderId="18" xfId="0" applyNumberFormat="1" applyFont="1" applyFill="1" applyBorder="1" applyAlignment="1">
      <alignment horizontal="right" vertical="top" wrapText="1" indent="1"/>
    </xf>
    <xf numFmtId="167" fontId="28" fillId="12" borderId="18" xfId="0" applyNumberFormat="1" applyFont="1" applyFill="1" applyBorder="1" applyAlignment="1">
      <alignment horizontal="right" vertical="top" wrapText="1" indent="1"/>
    </xf>
    <xf numFmtId="0" fontId="16" fillId="6" borderId="2" xfId="0" applyFont="1" applyFill="1" applyBorder="1" applyAlignment="1">
      <alignment horizontal="center" vertical="center" wrapText="1"/>
    </xf>
    <xf numFmtId="0" fontId="59" fillId="0" borderId="0" xfId="0" applyFont="1" applyAlignment="1">
      <alignment horizontal="center" vertical="top"/>
    </xf>
    <xf numFmtId="0" fontId="59" fillId="0" borderId="0" xfId="0" applyFont="1" applyBorder="1" applyAlignment="1">
      <alignment horizontal="center" vertical="top"/>
    </xf>
    <xf numFmtId="0" fontId="15" fillId="0" borderId="0" xfId="0" applyFont="1" applyFill="1" applyAlignment="1">
      <alignment horizontal="left" vertical="center"/>
    </xf>
    <xf numFmtId="164" fontId="54" fillId="0" borderId="7" xfId="0" applyNumberFormat="1" applyFont="1" applyBorder="1" applyAlignment="1">
      <alignment horizontal="left" vertical="center"/>
    </xf>
    <xf numFmtId="0" fontId="25" fillId="8" borderId="17" xfId="0" applyFont="1" applyFill="1" applyBorder="1" applyAlignment="1">
      <alignment vertical="center" wrapText="1"/>
    </xf>
    <xf numFmtId="0" fontId="60" fillId="0" borderId="0" xfId="0" applyFont="1"/>
    <xf numFmtId="0" fontId="61" fillId="0" borderId="0" xfId="0" applyFont="1" applyAlignment="1">
      <alignment horizontal="center" vertical="center"/>
    </xf>
    <xf numFmtId="0" fontId="61" fillId="0" borderId="0" xfId="0" applyFont="1" applyAlignment="1">
      <alignment horizontal="left" vertical="top"/>
    </xf>
    <xf numFmtId="0" fontId="61" fillId="0" borderId="0" xfId="0" quotePrefix="1" applyFont="1" applyAlignment="1">
      <alignment horizontal="center" vertical="center"/>
    </xf>
    <xf numFmtId="0" fontId="60" fillId="0" borderId="0" xfId="0" applyFont="1" applyAlignment="1">
      <alignment vertical="top"/>
    </xf>
    <xf numFmtId="0" fontId="60" fillId="0" borderId="0" xfId="0" applyFont="1" applyBorder="1"/>
    <xf numFmtId="0" fontId="62" fillId="0" borderId="0" xfId="0" applyFont="1" applyAlignment="1">
      <alignment horizontal="center" vertical="top"/>
    </xf>
    <xf numFmtId="0" fontId="63" fillId="0" borderId="0" xfId="0" applyFont="1" applyBorder="1" applyAlignment="1">
      <alignment horizontal="left" vertical="top"/>
    </xf>
    <xf numFmtId="0" fontId="0" fillId="0" borderId="0" xfId="0" applyFont="1"/>
    <xf numFmtId="0" fontId="0" fillId="0" borderId="0" xfId="0" applyFont="1" applyAlignment="1">
      <alignment horizontal="left" vertical="top"/>
    </xf>
    <xf numFmtId="0" fontId="0" fillId="0" borderId="4" xfId="0" applyFont="1" applyBorder="1"/>
    <xf numFmtId="0" fontId="64" fillId="13" borderId="15" xfId="0" applyFont="1" applyFill="1" applyBorder="1" applyAlignment="1">
      <alignment horizontal="center" vertical="center" wrapText="1"/>
    </xf>
    <xf numFmtId="0" fontId="64" fillId="13" borderId="31" xfId="0" applyFont="1" applyFill="1" applyBorder="1" applyAlignment="1">
      <alignment horizontal="center" vertical="center" wrapText="1"/>
    </xf>
    <xf numFmtId="0" fontId="5" fillId="13" borderId="15" xfId="0" applyFont="1" applyFill="1" applyBorder="1" applyAlignment="1">
      <alignment horizontal="left" vertical="center" wrapText="1"/>
    </xf>
    <xf numFmtId="167" fontId="14" fillId="0" borderId="14" xfId="0" applyNumberFormat="1" applyFont="1" applyBorder="1" applyAlignment="1">
      <alignment horizontal="left" vertical="top" wrapText="1" indent="1"/>
    </xf>
    <xf numFmtId="0" fontId="0" fillId="0" borderId="14" xfId="0" applyFont="1" applyBorder="1"/>
    <xf numFmtId="0" fontId="0" fillId="0" borderId="14" xfId="0" applyFont="1" applyBorder="1" applyAlignment="1">
      <alignment horizontal="left" vertical="top"/>
    </xf>
    <xf numFmtId="0" fontId="64" fillId="13" borderId="19" xfId="0" applyFont="1" applyFill="1" applyBorder="1" applyAlignment="1">
      <alignment horizontal="center" vertical="center" wrapText="1"/>
    </xf>
    <xf numFmtId="0" fontId="64" fillId="13" borderId="25" xfId="0" applyFont="1" applyFill="1" applyBorder="1" applyAlignment="1">
      <alignment horizontal="center" vertical="center" wrapText="1"/>
    </xf>
    <xf numFmtId="0" fontId="0" fillId="0" borderId="18" xfId="0" applyFont="1" applyBorder="1"/>
    <xf numFmtId="0" fontId="0" fillId="0" borderId="18" xfId="0" applyFont="1" applyBorder="1" applyAlignment="1">
      <alignment horizontal="left" vertical="top"/>
    </xf>
    <xf numFmtId="0" fontId="0" fillId="0" borderId="0" xfId="0" applyFont="1" applyBorder="1"/>
    <xf numFmtId="0" fontId="0" fillId="0" borderId="9" xfId="0" applyFont="1" applyBorder="1"/>
    <xf numFmtId="0" fontId="0" fillId="0" borderId="18" xfId="0" applyFont="1" applyFill="1" applyBorder="1"/>
    <xf numFmtId="0" fontId="0" fillId="0" borderId="17" xfId="0" applyFont="1" applyBorder="1"/>
    <xf numFmtId="0" fontId="18" fillId="0" borderId="18" xfId="0" applyFont="1" applyFill="1" applyBorder="1" applyAlignment="1">
      <alignment horizontal="left" vertical="top" wrapText="1" indent="1"/>
    </xf>
    <xf numFmtId="0" fontId="25" fillId="13" borderId="17" xfId="0" applyFont="1" applyFill="1" applyBorder="1" applyAlignment="1">
      <alignment vertical="center" wrapText="1"/>
    </xf>
    <xf numFmtId="0" fontId="0" fillId="0" borderId="17" xfId="0" applyFont="1" applyFill="1" applyBorder="1"/>
    <xf numFmtId="0" fontId="0" fillId="0" borderId="2" xfId="0" applyFont="1" applyBorder="1"/>
    <xf numFmtId="0" fontId="64" fillId="11" borderId="19" xfId="0" applyFont="1" applyFill="1" applyBorder="1" applyAlignment="1">
      <alignment horizontal="center" vertical="center" wrapText="1"/>
    </xf>
    <xf numFmtId="0" fontId="64" fillId="11" borderId="25" xfId="0" applyFont="1" applyFill="1" applyBorder="1" applyAlignment="1">
      <alignment horizontal="center" vertical="center" wrapText="1"/>
    </xf>
    <xf numFmtId="164" fontId="54" fillId="0" borderId="21" xfId="0" applyNumberFormat="1" applyFont="1" applyBorder="1" applyAlignment="1">
      <alignment horizontal="left" vertical="center"/>
    </xf>
    <xf numFmtId="0" fontId="0" fillId="0" borderId="17" xfId="0" applyFont="1" applyBorder="1" applyAlignment="1">
      <alignment horizontal="left" vertical="top"/>
    </xf>
    <xf numFmtId="0" fontId="0" fillId="0" borderId="7" xfId="0" applyFont="1" applyBorder="1"/>
    <xf numFmtId="164" fontId="14" fillId="11" borderId="7" xfId="0" applyNumberFormat="1" applyFont="1" applyFill="1" applyBorder="1" applyAlignment="1">
      <alignment horizontal="center" vertical="center"/>
    </xf>
    <xf numFmtId="0" fontId="0" fillId="0" borderId="0" xfId="0" applyFont="1" applyBorder="1" applyAlignment="1">
      <alignment horizontal="left" vertical="top"/>
    </xf>
    <xf numFmtId="0" fontId="0" fillId="0" borderId="19" xfId="0" applyFont="1" applyBorder="1"/>
    <xf numFmtId="0" fontId="0" fillId="0" borderId="0" xfId="0" applyFont="1" applyFill="1" applyBorder="1"/>
    <xf numFmtId="0" fontId="0" fillId="0" borderId="20" xfId="0" applyFont="1" applyFill="1" applyBorder="1"/>
    <xf numFmtId="0" fontId="64" fillId="9" borderId="19" xfId="0" applyFont="1" applyFill="1" applyBorder="1" applyAlignment="1">
      <alignment horizontal="center" vertical="center" wrapText="1"/>
    </xf>
    <xf numFmtId="0" fontId="64" fillId="9" borderId="25" xfId="0" applyFont="1" applyFill="1" applyBorder="1" applyAlignment="1">
      <alignment horizontal="center" vertical="center" wrapText="1"/>
    </xf>
    <xf numFmtId="0" fontId="30" fillId="9" borderId="17" xfId="0" applyFont="1" applyFill="1" applyBorder="1" applyAlignment="1">
      <alignment vertical="center" wrapText="1"/>
    </xf>
    <xf numFmtId="0" fontId="64" fillId="3" borderId="19" xfId="0" applyFont="1" applyFill="1" applyBorder="1" applyAlignment="1">
      <alignment horizontal="center" vertical="center" wrapText="1"/>
    </xf>
    <xf numFmtId="0" fontId="64" fillId="3" borderId="25" xfId="0" applyFont="1" applyFill="1" applyBorder="1" applyAlignment="1">
      <alignment horizontal="center" vertical="center" wrapText="1"/>
    </xf>
    <xf numFmtId="0" fontId="30" fillId="3" borderId="17" xfId="0" applyFont="1" applyFill="1" applyBorder="1" applyAlignment="1">
      <alignment vertical="center" wrapText="1"/>
    </xf>
    <xf numFmtId="0" fontId="18" fillId="0" borderId="0" xfId="0" applyFont="1" applyBorder="1" applyAlignment="1">
      <alignment horizontal="left" vertical="top" wrapText="1" indent="1"/>
    </xf>
    <xf numFmtId="0" fontId="18" fillId="0" borderId="9" xfId="0" applyFont="1" applyBorder="1"/>
    <xf numFmtId="0" fontId="18" fillId="0" borderId="9" xfId="0" applyFont="1" applyBorder="1" applyAlignment="1">
      <alignment horizontal="left" vertical="top" wrapText="1"/>
    </xf>
    <xf numFmtId="0" fontId="64" fillId="7" borderId="19" xfId="0" applyFont="1" applyFill="1" applyBorder="1" applyAlignment="1">
      <alignment horizontal="center" vertical="center" wrapText="1"/>
    </xf>
    <xf numFmtId="0" fontId="64" fillId="7" borderId="25" xfId="0" applyFont="1" applyFill="1" applyBorder="1" applyAlignment="1">
      <alignment horizontal="center" vertical="center" wrapText="1"/>
    </xf>
    <xf numFmtId="0" fontId="30" fillId="7" borderId="17" xfId="0" applyFont="1" applyFill="1" applyBorder="1" applyAlignment="1">
      <alignment vertical="center" wrapText="1"/>
    </xf>
    <xf numFmtId="0" fontId="53" fillId="0" borderId="7" xfId="0" applyFont="1" applyBorder="1" applyAlignment="1">
      <alignment vertical="center"/>
    </xf>
    <xf numFmtId="0" fontId="64" fillId="10" borderId="19" xfId="0" applyFont="1" applyFill="1" applyBorder="1" applyAlignment="1">
      <alignment horizontal="center" vertical="center" wrapText="1"/>
    </xf>
    <xf numFmtId="0" fontId="64" fillId="10" borderId="25" xfId="0" applyFont="1" applyFill="1" applyBorder="1" applyAlignment="1">
      <alignment horizontal="center" vertical="center" wrapText="1"/>
    </xf>
    <xf numFmtId="0" fontId="30" fillId="10" borderId="17" xfId="0" applyFont="1" applyFill="1" applyBorder="1" applyAlignment="1">
      <alignment vertical="center" wrapText="1"/>
    </xf>
    <xf numFmtId="167" fontId="5" fillId="0" borderId="18" xfId="0" applyNumberFormat="1" applyFont="1" applyFill="1" applyBorder="1" applyAlignment="1">
      <alignment horizontal="left" vertical="top" wrapText="1" indent="1"/>
    </xf>
    <xf numFmtId="0" fontId="64" fillId="8" borderId="19" xfId="0" applyFont="1" applyFill="1" applyBorder="1" applyAlignment="1">
      <alignment horizontal="center" vertical="center" wrapText="1"/>
    </xf>
    <xf numFmtId="0" fontId="64" fillId="8" borderId="25" xfId="0" applyFont="1" applyFill="1" applyBorder="1" applyAlignment="1">
      <alignment horizontal="center" vertical="center" wrapText="1"/>
    </xf>
    <xf numFmtId="0" fontId="30" fillId="8" borderId="17" xfId="0" applyFont="1" applyFill="1" applyBorder="1" applyAlignment="1">
      <alignment vertical="center" wrapText="1"/>
    </xf>
    <xf numFmtId="164" fontId="14" fillId="8" borderId="17" xfId="0" applyNumberFormat="1" applyFont="1" applyFill="1" applyBorder="1" applyAlignment="1">
      <alignment horizontal="left" vertical="center"/>
    </xf>
    <xf numFmtId="0" fontId="2" fillId="0" borderId="0" xfId="1" applyFont="1" applyFill="1" applyBorder="1"/>
    <xf numFmtId="0" fontId="64" fillId="14" borderId="19" xfId="0" applyFont="1" applyFill="1" applyBorder="1" applyAlignment="1">
      <alignment horizontal="center" vertical="center" wrapText="1"/>
    </xf>
    <xf numFmtId="0" fontId="64" fillId="14" borderId="25" xfId="0" applyFont="1" applyFill="1" applyBorder="1" applyAlignment="1">
      <alignment horizontal="center" vertical="center" wrapText="1"/>
    </xf>
    <xf numFmtId="0" fontId="65" fillId="0" borderId="23" xfId="0" applyFont="1" applyFill="1" applyBorder="1" applyAlignment="1">
      <alignment horizontal="center" vertical="center" wrapText="1"/>
    </xf>
    <xf numFmtId="0" fontId="65" fillId="0" borderId="56" xfId="0" applyFont="1" applyFill="1" applyBorder="1" applyAlignment="1">
      <alignment horizontal="center" vertical="center" wrapText="1"/>
    </xf>
    <xf numFmtId="0" fontId="0" fillId="0" borderId="24" xfId="0" applyFont="1" applyBorder="1"/>
    <xf numFmtId="167" fontId="0" fillId="0" borderId="24" xfId="0" applyNumberFormat="1" applyFont="1" applyBorder="1"/>
    <xf numFmtId="0" fontId="0" fillId="0" borderId="22" xfId="0" applyFont="1" applyBorder="1"/>
    <xf numFmtId="0" fontId="0" fillId="0" borderId="22" xfId="0" applyFont="1" applyBorder="1" applyAlignment="1">
      <alignment horizontal="left" vertical="top"/>
    </xf>
    <xf numFmtId="0" fontId="3" fillId="0" borderId="27" xfId="0" applyFont="1" applyBorder="1" applyAlignment="1">
      <alignment horizontal="center" vertical="center" wrapText="1"/>
    </xf>
    <xf numFmtId="168" fontId="66" fillId="0" borderId="61" xfId="0" applyNumberFormat="1" applyFont="1" applyBorder="1"/>
    <xf numFmtId="168" fontId="66" fillId="0" borderId="58" xfId="0" applyNumberFormat="1" applyFont="1" applyBorder="1"/>
    <xf numFmtId="0" fontId="59" fillId="0" borderId="64" xfId="0" applyFont="1" applyBorder="1" applyAlignment="1">
      <alignment horizontal="center" vertical="top"/>
    </xf>
    <xf numFmtId="0" fontId="59" fillId="0" borderId="65" xfId="0" applyFont="1" applyBorder="1" applyAlignment="1">
      <alignment horizontal="center" vertical="top"/>
    </xf>
    <xf numFmtId="164" fontId="7" fillId="0" borderId="66" xfId="0" applyNumberFormat="1" applyFont="1" applyFill="1" applyBorder="1" applyAlignment="1">
      <alignment horizontal="center" vertical="center"/>
    </xf>
    <xf numFmtId="164" fontId="7" fillId="0" borderId="67" xfId="0" applyNumberFormat="1" applyFont="1" applyFill="1" applyBorder="1" applyAlignment="1">
      <alignment horizontal="center" vertical="center"/>
    </xf>
    <xf numFmtId="164" fontId="14" fillId="13" borderId="63" xfId="0" applyNumberFormat="1" applyFont="1" applyFill="1" applyBorder="1" applyAlignment="1">
      <alignment horizontal="center" vertical="center"/>
    </xf>
    <xf numFmtId="164" fontId="7" fillId="0" borderId="68" xfId="0" applyNumberFormat="1" applyFont="1" applyFill="1" applyBorder="1" applyAlignment="1">
      <alignment horizontal="center" vertical="center"/>
    </xf>
    <xf numFmtId="164" fontId="7" fillId="6" borderId="59" xfId="0" applyNumberFormat="1" applyFont="1" applyFill="1" applyBorder="1" applyAlignment="1">
      <alignment horizontal="center" vertical="center"/>
    </xf>
    <xf numFmtId="164" fontId="14" fillId="13" borderId="60" xfId="0" applyNumberFormat="1" applyFont="1" applyFill="1" applyBorder="1" applyAlignment="1">
      <alignment horizontal="center" vertical="center"/>
    </xf>
    <xf numFmtId="164" fontId="7" fillId="0" borderId="59" xfId="0" applyNumberFormat="1" applyFont="1" applyFill="1" applyBorder="1" applyAlignment="1">
      <alignment horizontal="center" vertical="center"/>
    </xf>
    <xf numFmtId="164" fontId="14" fillId="0" borderId="60" xfId="0" applyNumberFormat="1" applyFont="1" applyFill="1" applyBorder="1" applyAlignment="1">
      <alignment horizontal="center" vertical="center"/>
    </xf>
    <xf numFmtId="164" fontId="7" fillId="0" borderId="68" xfId="0" applyNumberFormat="1" applyFont="1" applyBorder="1" applyAlignment="1">
      <alignment horizontal="center" vertical="center"/>
    </xf>
    <xf numFmtId="164" fontId="7" fillId="0" borderId="59" xfId="0" applyNumberFormat="1" applyFont="1" applyBorder="1" applyAlignment="1">
      <alignment horizontal="center" vertical="center"/>
    </xf>
    <xf numFmtId="164" fontId="7" fillId="12" borderId="68" xfId="0" applyNumberFormat="1" applyFont="1" applyFill="1" applyBorder="1" applyAlignment="1">
      <alignment horizontal="center" vertical="center"/>
    </xf>
    <xf numFmtId="164" fontId="7" fillId="12" borderId="59" xfId="0" applyNumberFormat="1" applyFont="1" applyFill="1" applyBorder="1" applyAlignment="1">
      <alignment horizontal="center" vertical="center"/>
    </xf>
    <xf numFmtId="164" fontId="7" fillId="0" borderId="60" xfId="0" applyNumberFormat="1" applyFont="1" applyFill="1" applyBorder="1" applyAlignment="1">
      <alignment horizontal="center" vertical="center"/>
    </xf>
    <xf numFmtId="164" fontId="14" fillId="11" borderId="60" xfId="0" applyNumberFormat="1" applyFont="1" applyFill="1" applyBorder="1" applyAlignment="1">
      <alignment horizontal="center" vertical="center"/>
    </xf>
    <xf numFmtId="164" fontId="14" fillId="9" borderId="60" xfId="0" applyNumberFormat="1" applyFont="1" applyFill="1" applyBorder="1" applyAlignment="1">
      <alignment horizontal="center" vertical="center"/>
    </xf>
    <xf numFmtId="164" fontId="14" fillId="3" borderId="60" xfId="0" applyNumberFormat="1" applyFont="1" applyFill="1" applyBorder="1" applyAlignment="1">
      <alignment horizontal="center" vertical="center"/>
    </xf>
    <xf numFmtId="164" fontId="14" fillId="4" borderId="60" xfId="0" applyNumberFormat="1" applyFont="1" applyFill="1" applyBorder="1" applyAlignment="1">
      <alignment horizontal="center" vertical="center"/>
    </xf>
    <xf numFmtId="164" fontId="14" fillId="10" borderId="60" xfId="0" applyNumberFormat="1" applyFont="1" applyFill="1" applyBorder="1" applyAlignment="1">
      <alignment horizontal="center" vertical="center"/>
    </xf>
    <xf numFmtId="164" fontId="14" fillId="0" borderId="68" xfId="0" applyNumberFormat="1" applyFont="1" applyFill="1" applyBorder="1" applyAlignment="1">
      <alignment horizontal="center" vertical="center"/>
    </xf>
    <xf numFmtId="164" fontId="14" fillId="0" borderId="59" xfId="0" applyNumberFormat="1" applyFont="1" applyFill="1" applyBorder="1" applyAlignment="1">
      <alignment horizontal="center" vertical="center"/>
    </xf>
    <xf numFmtId="164" fontId="14" fillId="8" borderId="60" xfId="0" applyNumberFormat="1" applyFont="1" applyFill="1" applyBorder="1" applyAlignment="1">
      <alignment horizontal="center" vertical="center"/>
    </xf>
    <xf numFmtId="164" fontId="14" fillId="12" borderId="68" xfId="0" applyNumberFormat="1" applyFont="1" applyFill="1" applyBorder="1" applyAlignment="1">
      <alignment horizontal="center" vertical="center"/>
    </xf>
    <xf numFmtId="164" fontId="14" fillId="12" borderId="59" xfId="0" applyNumberFormat="1" applyFont="1" applyFill="1" applyBorder="1" applyAlignment="1">
      <alignment horizontal="center" vertical="center"/>
    </xf>
    <xf numFmtId="164" fontId="14" fillId="14" borderId="60" xfId="0" applyNumberFormat="1" applyFont="1" applyFill="1" applyBorder="1" applyAlignment="1">
      <alignment horizontal="center" vertical="center"/>
    </xf>
    <xf numFmtId="164" fontId="14" fillId="6" borderId="59" xfId="0" applyNumberFormat="1" applyFont="1" applyFill="1" applyBorder="1" applyAlignment="1">
      <alignment horizontal="center" vertical="center"/>
    </xf>
    <xf numFmtId="164" fontId="7" fillId="0" borderId="69" xfId="0" applyNumberFormat="1" applyFont="1" applyBorder="1" applyAlignment="1">
      <alignment horizontal="center" vertical="top"/>
    </xf>
    <xf numFmtId="164" fontId="7" fillId="0" borderId="70" xfId="0" applyNumberFormat="1" applyFont="1" applyBorder="1" applyAlignment="1">
      <alignment horizontal="center" vertical="top"/>
    </xf>
    <xf numFmtId="164" fontId="7" fillId="0" borderId="57" xfId="0" applyNumberFormat="1" applyFont="1" applyBorder="1" applyAlignment="1">
      <alignment horizontal="center" vertical="top"/>
    </xf>
    <xf numFmtId="0" fontId="15" fillId="0" borderId="71" xfId="0" applyFont="1" applyBorder="1" applyAlignment="1">
      <alignment horizontal="center" vertical="top" wrapText="1"/>
    </xf>
    <xf numFmtId="0" fontId="15" fillId="0" borderId="72" xfId="0" applyFont="1" applyBorder="1" applyAlignment="1">
      <alignment horizontal="center" vertical="top" wrapText="1"/>
    </xf>
    <xf numFmtId="0" fontId="59" fillId="0" borderId="74" xfId="0" applyFont="1" applyBorder="1" applyAlignment="1">
      <alignment horizontal="center" vertical="top"/>
    </xf>
    <xf numFmtId="0" fontId="59" fillId="0" borderId="62" xfId="0" applyFont="1" applyBorder="1" applyAlignment="1">
      <alignment horizontal="center" vertical="top"/>
    </xf>
    <xf numFmtId="0" fontId="15" fillId="0" borderId="64" xfId="0" applyFont="1" applyBorder="1" applyAlignment="1">
      <alignment horizontal="center" vertical="top" wrapText="1"/>
    </xf>
    <xf numFmtId="0" fontId="15" fillId="0" borderId="62" xfId="0" applyFont="1" applyBorder="1" applyAlignment="1">
      <alignment horizontal="center" vertical="top" wrapText="1"/>
    </xf>
    <xf numFmtId="0" fontId="59" fillId="0" borderId="75" xfId="0" applyFont="1" applyBorder="1" applyAlignment="1">
      <alignment horizontal="center" vertical="top"/>
    </xf>
    <xf numFmtId="0" fontId="59" fillId="0" borderId="76" xfId="0" applyFont="1" applyBorder="1" applyAlignment="1">
      <alignment horizontal="center" vertical="top"/>
    </xf>
    <xf numFmtId="0" fontId="59" fillId="0" borderId="77" xfId="0" applyFont="1" applyBorder="1" applyAlignment="1">
      <alignment horizontal="center" vertical="top"/>
    </xf>
    <xf numFmtId="166" fontId="27" fillId="11" borderId="20" xfId="0" applyNumberFormat="1" applyFont="1" applyFill="1" applyBorder="1" applyAlignment="1">
      <alignment horizontal="center" vertical="center" wrapText="1"/>
    </xf>
    <xf numFmtId="164" fontId="11" fillId="6" borderId="59" xfId="0" applyNumberFormat="1" applyFont="1" applyFill="1" applyBorder="1" applyAlignment="1">
      <alignment horizontal="center" vertical="center"/>
    </xf>
    <xf numFmtId="164" fontId="11" fillId="12" borderId="59" xfId="0" applyNumberFormat="1" applyFont="1" applyFill="1" applyBorder="1" applyAlignment="1">
      <alignment horizontal="center" vertical="center"/>
    </xf>
    <xf numFmtId="164" fontId="11" fillId="0" borderId="59" xfId="0" applyNumberFormat="1" applyFont="1" applyBorder="1" applyAlignment="1">
      <alignment horizontal="center" vertical="center"/>
    </xf>
    <xf numFmtId="164" fontId="11" fillId="0" borderId="59" xfId="0" applyNumberFormat="1" applyFont="1" applyFill="1" applyBorder="1" applyAlignment="1">
      <alignment horizontal="center" vertical="center"/>
    </xf>
    <xf numFmtId="164" fontId="14" fillId="0" borderId="17" xfId="0" applyNumberFormat="1" applyFont="1" applyFill="1" applyBorder="1" applyAlignment="1">
      <alignment horizontal="center" vertical="center"/>
    </xf>
    <xf numFmtId="2" fontId="53" fillId="0" borderId="0" xfId="0" applyNumberFormat="1" applyFont="1" applyBorder="1" applyAlignment="1">
      <alignment horizontal="left" vertical="center"/>
    </xf>
    <xf numFmtId="167" fontId="28" fillId="0" borderId="20" xfId="0" applyNumberFormat="1" applyFont="1" applyBorder="1" applyAlignment="1">
      <alignment horizontal="right" vertical="top" wrapText="1" indent="1"/>
    </xf>
    <xf numFmtId="0" fontId="18" fillId="0" borderId="18" xfId="0" applyFont="1" applyFill="1" applyBorder="1" applyAlignment="1">
      <alignment horizontal="left" vertical="top" wrapText="1"/>
    </xf>
    <xf numFmtId="0" fontId="19" fillId="0" borderId="18" xfId="0" applyFont="1" applyFill="1" applyBorder="1"/>
    <xf numFmtId="0" fontId="18" fillId="0" borderId="0" xfId="0" applyFont="1" applyFill="1" applyBorder="1" applyAlignment="1">
      <alignment horizontal="left" vertical="top" wrapText="1" indent="1"/>
    </xf>
    <xf numFmtId="0" fontId="18" fillId="0" borderId="20" xfId="0" applyFont="1" applyFill="1" applyBorder="1" applyAlignment="1">
      <alignment horizontal="left" vertical="top" wrapText="1" indent="1"/>
    </xf>
    <xf numFmtId="0" fontId="18" fillId="0" borderId="18" xfId="0" applyFont="1" applyBorder="1"/>
    <xf numFmtId="0" fontId="18" fillId="0" borderId="18" xfId="0" applyFont="1" applyBorder="1" applyAlignment="1">
      <alignment horizontal="left" vertical="top" wrapText="1"/>
    </xf>
    <xf numFmtId="0" fontId="19" fillId="0" borderId="18" xfId="0" applyFont="1" applyBorder="1"/>
    <xf numFmtId="0" fontId="20" fillId="0" borderId="5"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12" xfId="0" applyFont="1" applyBorder="1" applyAlignment="1">
      <alignment horizontal="left" vertical="center" wrapText="1" indent="1"/>
    </xf>
    <xf numFmtId="0" fontId="20" fillId="0" borderId="8" xfId="0" applyFont="1" applyBorder="1" applyAlignment="1">
      <alignment horizontal="center" vertical="center" wrapText="1"/>
    </xf>
    <xf numFmtId="0" fontId="20" fillId="0" borderId="16" xfId="0" applyFont="1" applyBorder="1"/>
    <xf numFmtId="0" fontId="20" fillId="0" borderId="78"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0" xfId="0" applyFont="1" applyBorder="1" applyAlignment="1">
      <alignment horizontal="center" vertical="center"/>
    </xf>
    <xf numFmtId="164" fontId="20" fillId="0" borderId="20" xfId="0" applyNumberFormat="1" applyFont="1" applyBorder="1" applyAlignment="1">
      <alignment horizontal="left" vertical="center"/>
    </xf>
    <xf numFmtId="0" fontId="20" fillId="0" borderId="20" xfId="0" applyFont="1" applyBorder="1"/>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20" xfId="0" applyFont="1" applyFill="1" applyBorder="1" applyAlignment="1">
      <alignment horizontal="center" vertical="center"/>
    </xf>
    <xf numFmtId="0" fontId="20" fillId="0" borderId="20" xfId="0" applyFont="1" applyFill="1" applyBorder="1" applyAlignment="1">
      <alignment horizontal="left" vertical="center" wrapText="1"/>
    </xf>
    <xf numFmtId="0" fontId="20" fillId="0" borderId="20" xfId="0" applyFont="1" applyBorder="1" applyAlignment="1">
      <alignment horizontal="left" vertical="top"/>
    </xf>
    <xf numFmtId="0" fontId="20" fillId="0" borderId="20" xfId="0" applyFont="1" applyBorder="1" applyAlignment="1">
      <alignment horizontal="left" vertical="top" wrapText="1"/>
    </xf>
    <xf numFmtId="0" fontId="20" fillId="0" borderId="78" xfId="0" applyFont="1" applyBorder="1" applyAlignment="1">
      <alignment horizontal="left" vertical="top"/>
    </xf>
    <xf numFmtId="0" fontId="20" fillId="0" borderId="24" xfId="0" applyFont="1" applyBorder="1"/>
    <xf numFmtId="0" fontId="51" fillId="0" borderId="33" xfId="0" applyFont="1" applyBorder="1" applyAlignment="1">
      <alignment horizontal="center" vertical="center" wrapText="1"/>
    </xf>
    <xf numFmtId="0" fontId="53" fillId="0" borderId="25" xfId="0" applyFont="1" applyBorder="1" applyAlignment="1">
      <alignment horizontal="left" vertical="center"/>
    </xf>
    <xf numFmtId="0" fontId="20" fillId="0" borderId="78" xfId="0" applyFont="1" applyBorder="1" applyAlignment="1">
      <alignment horizontal="center" vertical="center"/>
    </xf>
    <xf numFmtId="0" fontId="20" fillId="0" borderId="78" xfId="0" applyFont="1" applyBorder="1" applyAlignment="1">
      <alignment horizontal="left" vertical="top" wrapText="1"/>
    </xf>
    <xf numFmtId="0" fontId="20" fillId="0" borderId="78" xfId="0" applyFont="1" applyBorder="1"/>
    <xf numFmtId="0" fontId="20" fillId="0" borderId="78" xfId="0" applyFont="1" applyBorder="1" applyAlignment="1">
      <alignment horizontal="left" vertical="center"/>
    </xf>
    <xf numFmtId="0" fontId="20" fillId="0" borderId="73" xfId="0" applyFont="1" applyBorder="1" applyAlignment="1">
      <alignment horizontal="center" vertical="top" wrapText="1"/>
    </xf>
    <xf numFmtId="164" fontId="14" fillId="9" borderId="7" xfId="0" applyNumberFormat="1" applyFont="1" applyFill="1" applyBorder="1" applyAlignment="1">
      <alignment horizontal="center" vertical="center"/>
    </xf>
    <xf numFmtId="0" fontId="7" fillId="0" borderId="0" xfId="0" applyFont="1" applyFill="1" applyBorder="1" applyAlignment="1">
      <alignment horizontal="left" vertical="top" wrapText="1" indent="1"/>
    </xf>
    <xf numFmtId="0" fontId="18" fillId="0" borderId="20" xfId="0" applyFont="1" applyBorder="1" applyAlignment="1">
      <alignment horizontal="left" vertical="top" wrapText="1" indent="1"/>
    </xf>
    <xf numFmtId="0" fontId="18" fillId="0" borderId="18" xfId="0" applyFont="1" applyFill="1" applyBorder="1"/>
    <xf numFmtId="0" fontId="5" fillId="0" borderId="18" xfId="0" applyFont="1" applyBorder="1" applyAlignment="1">
      <alignment horizontal="left" vertical="top"/>
    </xf>
    <xf numFmtId="0" fontId="8" fillId="0" borderId="3" xfId="0" applyFont="1" applyBorder="1" applyAlignment="1">
      <alignment horizontal="center" vertical="center"/>
    </xf>
    <xf numFmtId="0" fontId="35" fillId="0" borderId="4" xfId="0" applyFont="1" applyBorder="1" applyAlignment="1">
      <alignment horizontal="center"/>
    </xf>
    <xf numFmtId="0" fontId="35" fillId="0" borderId="5" xfId="0" applyFont="1" applyBorder="1" applyAlignment="1">
      <alignment horizontal="center"/>
    </xf>
    <xf numFmtId="0" fontId="35" fillId="0" borderId="7" xfId="0" applyFont="1" applyBorder="1" applyAlignment="1">
      <alignment horizontal="center"/>
    </xf>
    <xf numFmtId="0" fontId="35" fillId="0" borderId="0" xfId="0" applyFont="1" applyBorder="1" applyAlignment="1">
      <alignment horizontal="center"/>
    </xf>
    <xf numFmtId="0" fontId="35" fillId="0" borderId="8" xfId="0" applyFont="1" applyBorder="1" applyAlignment="1">
      <alignment horizontal="center"/>
    </xf>
    <xf numFmtId="0" fontId="35" fillId="0" borderId="10" xfId="0" applyFont="1" applyBorder="1" applyAlignment="1">
      <alignment horizontal="center"/>
    </xf>
    <xf numFmtId="0" fontId="35" fillId="0" borderId="11" xfId="0" applyFont="1" applyBorder="1" applyAlignment="1">
      <alignment horizontal="center"/>
    </xf>
    <xf numFmtId="0" fontId="35" fillId="0" borderId="12" xfId="0" applyFont="1" applyBorder="1" applyAlignment="1">
      <alignment horizontal="center"/>
    </xf>
    <xf numFmtId="0" fontId="32" fillId="10" borderId="30" xfId="0" applyFont="1" applyFill="1" applyBorder="1" applyAlignment="1">
      <alignment horizontal="center" vertical="center" textRotation="90" wrapText="1"/>
    </xf>
    <xf numFmtId="0" fontId="35" fillId="0" borderId="9" xfId="0" applyFont="1" applyBorder="1" applyAlignment="1">
      <alignment horizontal="center" vertical="center" textRotation="90" wrapText="1"/>
    </xf>
    <xf numFmtId="0" fontId="35" fillId="0" borderId="50" xfId="0" applyFont="1" applyBorder="1" applyAlignment="1">
      <alignment horizontal="center" vertical="center" textRotation="90" wrapText="1"/>
    </xf>
    <xf numFmtId="0" fontId="32" fillId="8" borderId="30" xfId="0" applyFont="1" applyFill="1" applyBorder="1" applyAlignment="1">
      <alignment horizontal="center" vertical="center" textRotation="90" wrapText="1"/>
    </xf>
    <xf numFmtId="0" fontId="48" fillId="12" borderId="30" xfId="0" applyFont="1" applyFill="1" applyBorder="1" applyAlignment="1">
      <alignment horizontal="center" vertical="center" textRotation="90" wrapText="1"/>
    </xf>
    <xf numFmtId="0" fontId="49" fillId="0" borderId="9" xfId="0" applyFont="1" applyBorder="1" applyAlignment="1">
      <alignment horizontal="center" vertical="center" textRotation="90" wrapText="1"/>
    </xf>
    <xf numFmtId="0" fontId="49" fillId="0" borderId="13" xfId="0" applyFont="1" applyBorder="1" applyAlignment="1">
      <alignment horizontal="center" vertical="center" textRotation="90" wrapText="1"/>
    </xf>
    <xf numFmtId="0" fontId="32" fillId="13" borderId="18" xfId="0" applyFont="1" applyFill="1" applyBorder="1" applyAlignment="1">
      <alignment horizontal="center" vertical="center" textRotation="90" wrapText="1"/>
    </xf>
    <xf numFmtId="0" fontId="32" fillId="11" borderId="30" xfId="0" applyFont="1" applyFill="1" applyBorder="1" applyAlignment="1">
      <alignment horizontal="center" vertical="center" textRotation="90" wrapText="1"/>
    </xf>
    <xf numFmtId="0" fontId="32" fillId="9" borderId="30" xfId="0" applyFont="1" applyFill="1" applyBorder="1" applyAlignment="1">
      <alignment horizontal="center" vertical="center" textRotation="89"/>
    </xf>
    <xf numFmtId="0" fontId="8" fillId="0" borderId="9" xfId="0" applyFont="1" applyBorder="1" applyAlignment="1">
      <alignment horizontal="center" vertical="center" textRotation="89"/>
    </xf>
    <xf numFmtId="0" fontId="8" fillId="0" borderId="50" xfId="0" applyFont="1" applyBorder="1" applyAlignment="1">
      <alignment horizontal="center" vertical="center" textRotation="89"/>
    </xf>
    <xf numFmtId="0" fontId="32" fillId="3" borderId="30" xfId="0" applyFont="1" applyFill="1" applyBorder="1" applyAlignment="1">
      <alignment horizontal="center" vertical="center" textRotation="90" wrapText="1"/>
    </xf>
    <xf numFmtId="0" fontId="32" fillId="7" borderId="30" xfId="0" applyFont="1" applyFill="1" applyBorder="1" applyAlignment="1">
      <alignment horizontal="center" vertical="center" textRotation="90" wrapText="1"/>
    </xf>
  </cellXfs>
  <cellStyles count="2">
    <cellStyle name="Calculation" xfId="1" builtinId="22"/>
    <cellStyle name="Normal" xfId="0" builtinId="0"/>
  </cellStyles>
  <dxfs count="0"/>
  <tableStyles count="0" defaultTableStyle="TableStyleMedium2" defaultPivotStyle="PivotStyleLight16"/>
  <colors>
    <mruColors>
      <color rgb="FFCCFF99"/>
      <color rgb="FFCCFF66"/>
      <color rgb="FFFFFF99"/>
      <color rgb="FFFFCCCC"/>
      <color rgb="FFB2BCFA"/>
      <color rgb="FF99FF33"/>
      <color rgb="FFFF99FF"/>
      <color rgb="FFCCFF33"/>
      <color rgb="FF99FF66"/>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6</xdr:col>
      <xdr:colOff>155220</xdr:colOff>
      <xdr:row>9</xdr:row>
      <xdr:rowOff>31045</xdr:rowOff>
    </xdr:from>
    <xdr:to>
      <xdr:col>6</xdr:col>
      <xdr:colOff>2568221</xdr:colOff>
      <xdr:row>11</xdr:row>
      <xdr:rowOff>352777</xdr:rowOff>
    </xdr:to>
    <xdr:sp macro="" textlink="">
      <xdr:nvSpPr>
        <xdr:cNvPr id="7" name="Cloud 6">
          <a:extLst>
            <a:ext uri="{FF2B5EF4-FFF2-40B4-BE49-F238E27FC236}">
              <a16:creationId xmlns:a16="http://schemas.microsoft.com/office/drawing/2014/main" xmlns="" id="{76A7960C-4FBF-41EB-ABAA-E379C4EB7AD0}"/>
            </a:ext>
          </a:extLst>
        </xdr:cNvPr>
        <xdr:cNvSpPr/>
      </xdr:nvSpPr>
      <xdr:spPr>
        <a:xfrm>
          <a:off x="6702776" y="863601"/>
          <a:ext cx="2413001" cy="122484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HV PC</a:t>
          </a:r>
        </a:p>
      </xdr:txBody>
    </xdr:sp>
    <xdr:clientData/>
  </xdr:twoCellAnchor>
  <xdr:twoCellAnchor>
    <xdr:from>
      <xdr:col>6</xdr:col>
      <xdr:colOff>352778</xdr:colOff>
      <xdr:row>31</xdr:row>
      <xdr:rowOff>285751</xdr:rowOff>
    </xdr:from>
    <xdr:to>
      <xdr:col>6</xdr:col>
      <xdr:colOff>2850444</xdr:colOff>
      <xdr:row>33</xdr:row>
      <xdr:rowOff>169333</xdr:rowOff>
    </xdr:to>
    <xdr:sp macro="" textlink="">
      <xdr:nvSpPr>
        <xdr:cNvPr id="8" name="Cloud 7">
          <a:extLst>
            <a:ext uri="{FF2B5EF4-FFF2-40B4-BE49-F238E27FC236}">
              <a16:creationId xmlns:a16="http://schemas.microsoft.com/office/drawing/2014/main" xmlns="" id="{D909AA53-C595-4715-B520-98D9D7C68E43}"/>
            </a:ext>
          </a:extLst>
        </xdr:cNvPr>
        <xdr:cNvSpPr/>
      </xdr:nvSpPr>
      <xdr:spPr>
        <a:xfrm>
          <a:off x="6900334" y="11207751"/>
          <a:ext cx="2497666" cy="7866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5</xdr:col>
      <xdr:colOff>5726290</xdr:colOff>
      <xdr:row>51</xdr:row>
      <xdr:rowOff>325263</xdr:rowOff>
    </xdr:from>
    <xdr:to>
      <xdr:col>6</xdr:col>
      <xdr:colOff>2438400</xdr:colOff>
      <xdr:row>53</xdr:row>
      <xdr:rowOff>254002</xdr:rowOff>
    </xdr:to>
    <xdr:sp macro="" textlink="">
      <xdr:nvSpPr>
        <xdr:cNvPr id="5" name="Cloud 4">
          <a:extLst>
            <a:ext uri="{FF2B5EF4-FFF2-40B4-BE49-F238E27FC236}">
              <a16:creationId xmlns:a16="http://schemas.microsoft.com/office/drawing/2014/main" xmlns="" id="{148B180A-2196-49C8-9300-442F14EC3425}"/>
            </a:ext>
          </a:extLst>
        </xdr:cNvPr>
        <xdr:cNvSpPr/>
      </xdr:nvSpPr>
      <xdr:spPr>
        <a:xfrm>
          <a:off x="6488290" y="20278374"/>
          <a:ext cx="2497666" cy="831850"/>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6</xdr:col>
      <xdr:colOff>194733</xdr:colOff>
      <xdr:row>15</xdr:row>
      <xdr:rowOff>226485</xdr:rowOff>
    </xdr:from>
    <xdr:to>
      <xdr:col>6</xdr:col>
      <xdr:colOff>2692399</xdr:colOff>
      <xdr:row>17</xdr:row>
      <xdr:rowOff>84667</xdr:rowOff>
    </xdr:to>
    <xdr:sp macro="" textlink="">
      <xdr:nvSpPr>
        <xdr:cNvPr id="6" name="Cloud 5">
          <a:extLst>
            <a:ext uri="{FF2B5EF4-FFF2-40B4-BE49-F238E27FC236}">
              <a16:creationId xmlns:a16="http://schemas.microsoft.com/office/drawing/2014/main" xmlns="" id="{3E2F5D87-9D75-42A1-BF9A-EA018775ED92}"/>
            </a:ext>
          </a:extLst>
        </xdr:cNvPr>
        <xdr:cNvSpPr/>
      </xdr:nvSpPr>
      <xdr:spPr>
        <a:xfrm>
          <a:off x="6742289" y="3768374"/>
          <a:ext cx="2497666" cy="7612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7</xdr:col>
      <xdr:colOff>2331155</xdr:colOff>
      <xdr:row>16</xdr:row>
      <xdr:rowOff>381001</xdr:rowOff>
    </xdr:from>
    <xdr:to>
      <xdr:col>8</xdr:col>
      <xdr:colOff>64911</xdr:colOff>
      <xdr:row>19</xdr:row>
      <xdr:rowOff>211667</xdr:rowOff>
    </xdr:to>
    <xdr:sp macro="" textlink="">
      <xdr:nvSpPr>
        <xdr:cNvPr id="10" name="Cloud 9">
          <a:extLst>
            <a:ext uri="{FF2B5EF4-FFF2-40B4-BE49-F238E27FC236}">
              <a16:creationId xmlns:a16="http://schemas.microsoft.com/office/drawing/2014/main" xmlns="" id="{EE8B4D77-7B95-4974-B22C-CBE6C75E9FB4}"/>
            </a:ext>
          </a:extLst>
        </xdr:cNvPr>
        <xdr:cNvSpPr/>
      </xdr:nvSpPr>
      <xdr:spPr>
        <a:xfrm>
          <a:off x="13253155" y="4749801"/>
          <a:ext cx="2238023" cy="1049866"/>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a:t>
          </a:r>
        </a:p>
      </xdr:txBody>
    </xdr:sp>
    <xdr:clientData/>
  </xdr:twoCellAnchor>
  <xdr:twoCellAnchor>
    <xdr:from>
      <xdr:col>6</xdr:col>
      <xdr:colOff>4137379</xdr:colOff>
      <xdr:row>42</xdr:row>
      <xdr:rowOff>330909</xdr:rowOff>
    </xdr:from>
    <xdr:to>
      <xdr:col>7</xdr:col>
      <xdr:colOff>3358445</xdr:colOff>
      <xdr:row>44</xdr:row>
      <xdr:rowOff>14111</xdr:rowOff>
    </xdr:to>
    <xdr:sp macro="" textlink="">
      <xdr:nvSpPr>
        <xdr:cNvPr id="11" name="Cloud 10">
          <a:extLst>
            <a:ext uri="{FF2B5EF4-FFF2-40B4-BE49-F238E27FC236}">
              <a16:creationId xmlns:a16="http://schemas.microsoft.com/office/drawing/2014/main" xmlns="" id="{5A8719DB-C62B-43EB-8737-F6742050E96A}"/>
            </a:ext>
          </a:extLst>
        </xdr:cNvPr>
        <xdr:cNvSpPr/>
      </xdr:nvSpPr>
      <xdr:spPr>
        <a:xfrm>
          <a:off x="10684935" y="16220020"/>
          <a:ext cx="3807177" cy="58631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Recycling</a:t>
          </a:r>
        </a:p>
      </xdr:txBody>
    </xdr:sp>
    <xdr:clientData/>
  </xdr:twoCellAnchor>
  <xdr:twoCellAnchor>
    <xdr:from>
      <xdr:col>6</xdr:col>
      <xdr:colOff>4430887</xdr:colOff>
      <xdr:row>32</xdr:row>
      <xdr:rowOff>398641</xdr:rowOff>
    </xdr:from>
    <xdr:to>
      <xdr:col>7</xdr:col>
      <xdr:colOff>3200400</xdr:colOff>
      <xdr:row>34</xdr:row>
      <xdr:rowOff>169333</xdr:rowOff>
    </xdr:to>
    <xdr:sp macro="" textlink="">
      <xdr:nvSpPr>
        <xdr:cNvPr id="12" name="Cloud 11">
          <a:extLst>
            <a:ext uri="{FF2B5EF4-FFF2-40B4-BE49-F238E27FC236}">
              <a16:creationId xmlns:a16="http://schemas.microsoft.com/office/drawing/2014/main" xmlns="" id="{85DAA98F-479E-4AAD-8034-CE3EAD46F712}"/>
            </a:ext>
          </a:extLst>
        </xdr:cNvPr>
        <xdr:cNvSpPr/>
      </xdr:nvSpPr>
      <xdr:spPr>
        <a:xfrm>
          <a:off x="10848620" y="11269841"/>
          <a:ext cx="3273780" cy="583492"/>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EcoHOLMEs</a:t>
          </a:r>
        </a:p>
      </xdr:txBody>
    </xdr:sp>
    <xdr:clientData/>
  </xdr:twoCellAnchor>
  <xdr:twoCellAnchor>
    <xdr:from>
      <xdr:col>6</xdr:col>
      <xdr:colOff>4176889</xdr:colOff>
      <xdr:row>25</xdr:row>
      <xdr:rowOff>352778</xdr:rowOff>
    </xdr:from>
    <xdr:to>
      <xdr:col>7</xdr:col>
      <xdr:colOff>2537178</xdr:colOff>
      <xdr:row>27</xdr:row>
      <xdr:rowOff>42333</xdr:rowOff>
    </xdr:to>
    <xdr:sp macro="" textlink="">
      <xdr:nvSpPr>
        <xdr:cNvPr id="13" name="Cloud 12">
          <a:extLst>
            <a:ext uri="{FF2B5EF4-FFF2-40B4-BE49-F238E27FC236}">
              <a16:creationId xmlns:a16="http://schemas.microsoft.com/office/drawing/2014/main" xmlns="" id="{654367C7-4DCD-4E82-A35B-2BCC42A0FC11}"/>
            </a:ext>
          </a:extLst>
        </xdr:cNvPr>
        <xdr:cNvSpPr/>
      </xdr:nvSpPr>
      <xdr:spPr>
        <a:xfrm>
          <a:off x="10724445" y="8410222"/>
          <a:ext cx="2946400" cy="592667"/>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Edible</a:t>
          </a:r>
        </a:p>
      </xdr:txBody>
    </xdr:sp>
    <xdr:clientData/>
  </xdr:twoCellAnchor>
  <xdr:twoCellAnchor>
    <xdr:from>
      <xdr:col>6</xdr:col>
      <xdr:colOff>2096912</xdr:colOff>
      <xdr:row>51</xdr:row>
      <xdr:rowOff>141111</xdr:rowOff>
    </xdr:from>
    <xdr:to>
      <xdr:col>7</xdr:col>
      <xdr:colOff>155223</xdr:colOff>
      <xdr:row>54</xdr:row>
      <xdr:rowOff>437443</xdr:rowOff>
    </xdr:to>
    <xdr:sp macro="" textlink="">
      <xdr:nvSpPr>
        <xdr:cNvPr id="15" name="Cloud 14">
          <a:extLst>
            <a:ext uri="{FF2B5EF4-FFF2-40B4-BE49-F238E27FC236}">
              <a16:creationId xmlns:a16="http://schemas.microsoft.com/office/drawing/2014/main" xmlns="" id="{393BE61E-CB73-46F0-9239-4FDF361BCD91}"/>
            </a:ext>
          </a:extLst>
        </xdr:cNvPr>
        <xdr:cNvSpPr/>
      </xdr:nvSpPr>
      <xdr:spPr>
        <a:xfrm>
          <a:off x="8644468" y="20094222"/>
          <a:ext cx="2644422" cy="1650999"/>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YorkshireWater</a:t>
          </a:r>
        </a:p>
      </xdr:txBody>
    </xdr:sp>
    <xdr:clientData/>
  </xdr:twoCellAnchor>
  <xdr:twoCellAnchor>
    <xdr:from>
      <xdr:col>35</xdr:col>
      <xdr:colOff>152400</xdr:colOff>
      <xdr:row>44</xdr:row>
      <xdr:rowOff>71265</xdr:rowOff>
    </xdr:from>
    <xdr:to>
      <xdr:col>38</xdr:col>
      <xdr:colOff>265288</xdr:colOff>
      <xdr:row>45</xdr:row>
      <xdr:rowOff>406402</xdr:rowOff>
    </xdr:to>
    <xdr:sp macro="" textlink="">
      <xdr:nvSpPr>
        <xdr:cNvPr id="16" name="Cloud 15">
          <a:extLst>
            <a:ext uri="{FF2B5EF4-FFF2-40B4-BE49-F238E27FC236}">
              <a16:creationId xmlns:a16="http://schemas.microsoft.com/office/drawing/2014/main" xmlns="" id="{AA82600E-2795-42A3-9805-77C303CDFD15}"/>
            </a:ext>
          </a:extLst>
        </xdr:cNvPr>
        <xdr:cNvSpPr/>
      </xdr:nvSpPr>
      <xdr:spPr>
        <a:xfrm>
          <a:off x="29799844" y="17498487"/>
          <a:ext cx="2497666" cy="78669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Farmers</a:t>
          </a:r>
        </a:p>
      </xdr:txBody>
    </xdr:sp>
    <xdr:clientData/>
  </xdr:twoCellAnchor>
  <xdr:twoCellAnchor>
    <xdr:from>
      <xdr:col>10</xdr:col>
      <xdr:colOff>381001</xdr:colOff>
      <xdr:row>22</xdr:row>
      <xdr:rowOff>201087</xdr:rowOff>
    </xdr:from>
    <xdr:to>
      <xdr:col>10</xdr:col>
      <xdr:colOff>2791178</xdr:colOff>
      <xdr:row>24</xdr:row>
      <xdr:rowOff>84669</xdr:rowOff>
    </xdr:to>
    <xdr:sp macro="" textlink="">
      <xdr:nvSpPr>
        <xdr:cNvPr id="17" name="Cloud 16">
          <a:extLst>
            <a:ext uri="{FF2B5EF4-FFF2-40B4-BE49-F238E27FC236}">
              <a16:creationId xmlns:a16="http://schemas.microsoft.com/office/drawing/2014/main" xmlns="" id="{08590B33-0F2B-40EE-8386-BED12D90DD48}"/>
            </a:ext>
          </a:extLst>
        </xdr:cNvPr>
        <xdr:cNvSpPr/>
      </xdr:nvSpPr>
      <xdr:spPr>
        <a:xfrm>
          <a:off x="25273001" y="6903865"/>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719666</xdr:colOff>
      <xdr:row>46</xdr:row>
      <xdr:rowOff>423334</xdr:rowOff>
    </xdr:from>
    <xdr:to>
      <xdr:col>10</xdr:col>
      <xdr:colOff>3129843</xdr:colOff>
      <xdr:row>48</xdr:row>
      <xdr:rowOff>306916</xdr:rowOff>
    </xdr:to>
    <xdr:sp macro="" textlink="">
      <xdr:nvSpPr>
        <xdr:cNvPr id="19" name="Cloud 18">
          <a:extLst>
            <a:ext uri="{FF2B5EF4-FFF2-40B4-BE49-F238E27FC236}">
              <a16:creationId xmlns:a16="http://schemas.microsoft.com/office/drawing/2014/main" xmlns="" id="{2903571C-710D-417C-9B00-19472EE19AFA}"/>
            </a:ext>
          </a:extLst>
        </xdr:cNvPr>
        <xdr:cNvSpPr/>
      </xdr:nvSpPr>
      <xdr:spPr>
        <a:xfrm>
          <a:off x="25611666" y="18753667"/>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787401</xdr:colOff>
      <xdr:row>41</xdr:row>
      <xdr:rowOff>448734</xdr:rowOff>
    </xdr:from>
    <xdr:to>
      <xdr:col>10</xdr:col>
      <xdr:colOff>3197578</xdr:colOff>
      <xdr:row>43</xdr:row>
      <xdr:rowOff>332316</xdr:rowOff>
    </xdr:to>
    <xdr:sp macro="" textlink="">
      <xdr:nvSpPr>
        <xdr:cNvPr id="20" name="Cloud 19">
          <a:extLst>
            <a:ext uri="{FF2B5EF4-FFF2-40B4-BE49-F238E27FC236}">
              <a16:creationId xmlns:a16="http://schemas.microsoft.com/office/drawing/2014/main" xmlns="" id="{8FFDFE0A-D87E-414E-BA1B-8476D1A6EB57}"/>
            </a:ext>
          </a:extLst>
        </xdr:cNvPr>
        <xdr:cNvSpPr/>
      </xdr:nvSpPr>
      <xdr:spPr>
        <a:xfrm>
          <a:off x="25679401" y="16521290"/>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742244</xdr:colOff>
      <xdr:row>45</xdr:row>
      <xdr:rowOff>8467</xdr:rowOff>
    </xdr:from>
    <xdr:to>
      <xdr:col>10</xdr:col>
      <xdr:colOff>3152421</xdr:colOff>
      <xdr:row>46</xdr:row>
      <xdr:rowOff>343605</xdr:rowOff>
    </xdr:to>
    <xdr:sp macro="" textlink="">
      <xdr:nvSpPr>
        <xdr:cNvPr id="21" name="Cloud 20">
          <a:extLst>
            <a:ext uri="{FF2B5EF4-FFF2-40B4-BE49-F238E27FC236}">
              <a16:creationId xmlns:a16="http://schemas.microsoft.com/office/drawing/2014/main" xmlns="" id="{5F37E41C-3BAD-43F7-A6A5-264C49F28882}"/>
            </a:ext>
          </a:extLst>
        </xdr:cNvPr>
        <xdr:cNvSpPr/>
      </xdr:nvSpPr>
      <xdr:spPr>
        <a:xfrm>
          <a:off x="25634244" y="17887245"/>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612421</xdr:colOff>
      <xdr:row>32</xdr:row>
      <xdr:rowOff>146756</xdr:rowOff>
    </xdr:from>
    <xdr:to>
      <xdr:col>10</xdr:col>
      <xdr:colOff>3022598</xdr:colOff>
      <xdr:row>34</xdr:row>
      <xdr:rowOff>30338</xdr:rowOff>
    </xdr:to>
    <xdr:sp macro="" textlink="">
      <xdr:nvSpPr>
        <xdr:cNvPr id="22" name="Cloud 21">
          <a:extLst>
            <a:ext uri="{FF2B5EF4-FFF2-40B4-BE49-F238E27FC236}">
              <a16:creationId xmlns:a16="http://schemas.microsoft.com/office/drawing/2014/main" xmlns="" id="{E86FD6AF-D15F-47BD-BBF6-D6395DF5DA51}"/>
            </a:ext>
          </a:extLst>
        </xdr:cNvPr>
        <xdr:cNvSpPr/>
      </xdr:nvSpPr>
      <xdr:spPr>
        <a:xfrm>
          <a:off x="25504421" y="12155312"/>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2260600</xdr:colOff>
      <xdr:row>49</xdr:row>
      <xdr:rowOff>59269</xdr:rowOff>
    </xdr:from>
    <xdr:to>
      <xdr:col>34</xdr:col>
      <xdr:colOff>81844</xdr:colOff>
      <xdr:row>50</xdr:row>
      <xdr:rowOff>251178</xdr:rowOff>
    </xdr:to>
    <xdr:sp macro="" textlink="">
      <xdr:nvSpPr>
        <xdr:cNvPr id="23" name="Cloud 22">
          <a:extLst>
            <a:ext uri="{FF2B5EF4-FFF2-40B4-BE49-F238E27FC236}">
              <a16:creationId xmlns:a16="http://schemas.microsoft.com/office/drawing/2014/main" xmlns="" id="{BEE0BB6B-11C2-4A65-A3EA-39E6BEA208F1}"/>
            </a:ext>
          </a:extLst>
        </xdr:cNvPr>
        <xdr:cNvSpPr/>
      </xdr:nvSpPr>
      <xdr:spPr>
        <a:xfrm>
          <a:off x="26695400" y="17839269"/>
          <a:ext cx="2410177" cy="598309"/>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1873956</xdr:colOff>
      <xdr:row>20</xdr:row>
      <xdr:rowOff>395819</xdr:rowOff>
    </xdr:from>
    <xdr:to>
      <xdr:col>10</xdr:col>
      <xdr:colOff>4284133</xdr:colOff>
      <xdr:row>22</xdr:row>
      <xdr:rowOff>279401</xdr:rowOff>
    </xdr:to>
    <xdr:sp macro="" textlink="">
      <xdr:nvSpPr>
        <xdr:cNvPr id="24" name="Cloud 23">
          <a:extLst>
            <a:ext uri="{FF2B5EF4-FFF2-40B4-BE49-F238E27FC236}">
              <a16:creationId xmlns:a16="http://schemas.microsoft.com/office/drawing/2014/main" xmlns="" id="{BB137EBB-E811-406B-8E53-C953D1D40573}"/>
            </a:ext>
          </a:extLst>
        </xdr:cNvPr>
        <xdr:cNvSpPr/>
      </xdr:nvSpPr>
      <xdr:spPr>
        <a:xfrm>
          <a:off x="26765956" y="6195486"/>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7</xdr:col>
      <xdr:colOff>3062111</xdr:colOff>
      <xdr:row>25</xdr:row>
      <xdr:rowOff>350660</xdr:rowOff>
    </xdr:from>
    <xdr:to>
      <xdr:col>7</xdr:col>
      <xdr:colOff>4515555</xdr:colOff>
      <xdr:row>27</xdr:row>
      <xdr:rowOff>14110</xdr:rowOff>
    </xdr:to>
    <xdr:sp macro="" textlink="">
      <xdr:nvSpPr>
        <xdr:cNvPr id="25" name="Cloud 24">
          <a:extLst>
            <a:ext uri="{FF2B5EF4-FFF2-40B4-BE49-F238E27FC236}">
              <a16:creationId xmlns:a16="http://schemas.microsoft.com/office/drawing/2014/main" xmlns="" id="{18EA8388-869B-464E-AE87-8771E0BFC600}"/>
            </a:ext>
          </a:extLst>
        </xdr:cNvPr>
        <xdr:cNvSpPr/>
      </xdr:nvSpPr>
      <xdr:spPr>
        <a:xfrm>
          <a:off x="14195778" y="8408104"/>
          <a:ext cx="1453444" cy="566562"/>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WI</a:t>
          </a:r>
        </a:p>
      </xdr:txBody>
    </xdr:sp>
    <xdr:clientData/>
  </xdr:twoCellAnchor>
  <xdr:twoCellAnchor>
    <xdr:from>
      <xdr:col>8</xdr:col>
      <xdr:colOff>98778</xdr:colOff>
      <xdr:row>39</xdr:row>
      <xdr:rowOff>211668</xdr:rowOff>
    </xdr:from>
    <xdr:to>
      <xdr:col>8</xdr:col>
      <xdr:colOff>3217333</xdr:colOff>
      <xdr:row>41</xdr:row>
      <xdr:rowOff>95249</xdr:rowOff>
    </xdr:to>
    <xdr:sp macro="" textlink="">
      <xdr:nvSpPr>
        <xdr:cNvPr id="26" name="Cloud 25">
          <a:extLst>
            <a:ext uri="{FF2B5EF4-FFF2-40B4-BE49-F238E27FC236}">
              <a16:creationId xmlns:a16="http://schemas.microsoft.com/office/drawing/2014/main" xmlns="" id="{BFF85411-8E71-4255-8EA3-786498D2645B}"/>
            </a:ext>
          </a:extLst>
        </xdr:cNvPr>
        <xdr:cNvSpPr/>
      </xdr:nvSpPr>
      <xdr:spPr>
        <a:xfrm>
          <a:off x="15818556" y="15381112"/>
          <a:ext cx="3118555" cy="786693"/>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fair trader</a:t>
          </a:r>
        </a:p>
      </xdr:txBody>
    </xdr:sp>
    <xdr:clientData/>
  </xdr:twoCellAnchor>
  <xdr:twoCellAnchor>
    <xdr:from>
      <xdr:col>8</xdr:col>
      <xdr:colOff>1154289</xdr:colOff>
      <xdr:row>26</xdr:row>
      <xdr:rowOff>406400</xdr:rowOff>
    </xdr:from>
    <xdr:to>
      <xdr:col>9</xdr:col>
      <xdr:colOff>719667</xdr:colOff>
      <xdr:row>28</xdr:row>
      <xdr:rowOff>141112</xdr:rowOff>
    </xdr:to>
    <xdr:sp macro="" textlink="">
      <xdr:nvSpPr>
        <xdr:cNvPr id="27" name="Cloud 26">
          <a:extLst>
            <a:ext uri="{FF2B5EF4-FFF2-40B4-BE49-F238E27FC236}">
              <a16:creationId xmlns:a16="http://schemas.microsoft.com/office/drawing/2014/main" xmlns="" id="{887CE099-2782-45FE-B999-8B6BE66BF71C}"/>
            </a:ext>
          </a:extLst>
        </xdr:cNvPr>
        <xdr:cNvSpPr/>
      </xdr:nvSpPr>
      <xdr:spPr>
        <a:xfrm>
          <a:off x="16874067" y="9705622"/>
          <a:ext cx="4151489" cy="63782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Festivals vendors</a:t>
          </a:r>
        </a:p>
      </xdr:txBody>
    </xdr:sp>
    <xdr:clientData/>
  </xdr:twoCellAnchor>
  <xdr:twoCellAnchor>
    <xdr:from>
      <xdr:col>35</xdr:col>
      <xdr:colOff>307623</xdr:colOff>
      <xdr:row>21</xdr:row>
      <xdr:rowOff>237068</xdr:rowOff>
    </xdr:from>
    <xdr:to>
      <xdr:col>39</xdr:col>
      <xdr:colOff>434622</xdr:colOff>
      <xdr:row>23</xdr:row>
      <xdr:rowOff>120649</xdr:rowOff>
    </xdr:to>
    <xdr:sp macro="" textlink="">
      <xdr:nvSpPr>
        <xdr:cNvPr id="29" name="Cloud 28">
          <a:extLst>
            <a:ext uri="{FF2B5EF4-FFF2-40B4-BE49-F238E27FC236}">
              <a16:creationId xmlns:a16="http://schemas.microsoft.com/office/drawing/2014/main" xmlns="" id="{BD1D5005-B64D-4087-92BA-750FF825752C}"/>
            </a:ext>
          </a:extLst>
        </xdr:cNvPr>
        <xdr:cNvSpPr/>
      </xdr:nvSpPr>
      <xdr:spPr>
        <a:xfrm>
          <a:off x="29955067" y="7278512"/>
          <a:ext cx="3118555" cy="78669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fair trader</a:t>
          </a:r>
        </a:p>
      </xdr:txBody>
    </xdr:sp>
    <xdr:clientData/>
  </xdr:twoCellAnchor>
  <xdr:twoCellAnchor>
    <xdr:from>
      <xdr:col>8</xdr:col>
      <xdr:colOff>1278466</xdr:colOff>
      <xdr:row>46</xdr:row>
      <xdr:rowOff>8467</xdr:rowOff>
    </xdr:from>
    <xdr:to>
      <xdr:col>8</xdr:col>
      <xdr:colOff>4397021</xdr:colOff>
      <xdr:row>47</xdr:row>
      <xdr:rowOff>70556</xdr:rowOff>
    </xdr:to>
    <xdr:sp macro="" textlink="">
      <xdr:nvSpPr>
        <xdr:cNvPr id="30" name="Cloud 29">
          <a:extLst>
            <a:ext uri="{FF2B5EF4-FFF2-40B4-BE49-F238E27FC236}">
              <a16:creationId xmlns:a16="http://schemas.microsoft.com/office/drawing/2014/main" xmlns="" id="{A85C3AA9-395A-4C56-B776-57C70BD9AC0C}"/>
            </a:ext>
          </a:extLst>
        </xdr:cNvPr>
        <xdr:cNvSpPr/>
      </xdr:nvSpPr>
      <xdr:spPr>
        <a:xfrm>
          <a:off x="16998244" y="17703800"/>
          <a:ext cx="3118555" cy="513645"/>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fair trader</a:t>
          </a:r>
        </a:p>
      </xdr:txBody>
    </xdr:sp>
    <xdr:clientData/>
  </xdr:twoCellAnchor>
  <xdr:twoCellAnchor>
    <xdr:from>
      <xdr:col>8</xdr:col>
      <xdr:colOff>259644</xdr:colOff>
      <xdr:row>41</xdr:row>
      <xdr:rowOff>245535</xdr:rowOff>
    </xdr:from>
    <xdr:to>
      <xdr:col>8</xdr:col>
      <xdr:colOff>3378199</xdr:colOff>
      <xdr:row>43</xdr:row>
      <xdr:rowOff>129117</xdr:rowOff>
    </xdr:to>
    <xdr:sp macro="" textlink="">
      <xdr:nvSpPr>
        <xdr:cNvPr id="31" name="Cloud 30">
          <a:extLst>
            <a:ext uri="{FF2B5EF4-FFF2-40B4-BE49-F238E27FC236}">
              <a16:creationId xmlns:a16="http://schemas.microsoft.com/office/drawing/2014/main" xmlns="" id="{5E870D82-71D4-4FDB-9559-5AB30415AC0D}"/>
            </a:ext>
          </a:extLst>
        </xdr:cNvPr>
        <xdr:cNvSpPr/>
      </xdr:nvSpPr>
      <xdr:spPr>
        <a:xfrm>
          <a:off x="15979422" y="15683091"/>
          <a:ext cx="3118555" cy="786693"/>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fair trader</a:t>
          </a:r>
        </a:p>
      </xdr:txBody>
    </xdr:sp>
    <xdr:clientData/>
  </xdr:twoCellAnchor>
  <xdr:twoCellAnchor>
    <xdr:from>
      <xdr:col>6</xdr:col>
      <xdr:colOff>4013200</xdr:colOff>
      <xdr:row>21</xdr:row>
      <xdr:rowOff>1693</xdr:rowOff>
    </xdr:from>
    <xdr:to>
      <xdr:col>8</xdr:col>
      <xdr:colOff>1100666</xdr:colOff>
      <xdr:row>22</xdr:row>
      <xdr:rowOff>254000</xdr:rowOff>
    </xdr:to>
    <xdr:sp macro="" textlink="">
      <xdr:nvSpPr>
        <xdr:cNvPr id="32" name="Cloud 31">
          <a:extLst>
            <a:ext uri="{FF2B5EF4-FFF2-40B4-BE49-F238E27FC236}">
              <a16:creationId xmlns:a16="http://schemas.microsoft.com/office/drawing/2014/main" xmlns="" id="{CBB55416-70DA-4165-AD35-CA9D8511B5AA}"/>
            </a:ext>
          </a:extLst>
        </xdr:cNvPr>
        <xdr:cNvSpPr/>
      </xdr:nvSpPr>
      <xdr:spPr>
        <a:xfrm>
          <a:off x="10430933" y="6402493"/>
          <a:ext cx="6096000" cy="658707"/>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River Holme Connections</a:t>
          </a:r>
        </a:p>
      </xdr:txBody>
    </xdr:sp>
    <xdr:clientData/>
  </xdr:twoCellAnchor>
  <xdr:twoCellAnchor>
    <xdr:from>
      <xdr:col>6</xdr:col>
      <xdr:colOff>4157134</xdr:colOff>
      <xdr:row>22</xdr:row>
      <xdr:rowOff>350663</xdr:rowOff>
    </xdr:from>
    <xdr:to>
      <xdr:col>7</xdr:col>
      <xdr:colOff>2068689</xdr:colOff>
      <xdr:row>24</xdr:row>
      <xdr:rowOff>234245</xdr:rowOff>
    </xdr:to>
    <xdr:sp macro="" textlink="">
      <xdr:nvSpPr>
        <xdr:cNvPr id="33" name="Cloud 32">
          <a:extLst>
            <a:ext uri="{FF2B5EF4-FFF2-40B4-BE49-F238E27FC236}">
              <a16:creationId xmlns:a16="http://schemas.microsoft.com/office/drawing/2014/main" xmlns="" id="{9CEC95AE-D789-4894-84B7-6E12C4EFDAE6}"/>
            </a:ext>
          </a:extLst>
        </xdr:cNvPr>
        <xdr:cNvSpPr/>
      </xdr:nvSpPr>
      <xdr:spPr>
        <a:xfrm>
          <a:off x="10704690" y="7843663"/>
          <a:ext cx="2497666" cy="78669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a:t>
          </a:r>
        </a:p>
      </xdr:txBody>
    </xdr:sp>
    <xdr:clientData/>
  </xdr:twoCellAnchor>
  <xdr:twoCellAnchor>
    <xdr:from>
      <xdr:col>6</xdr:col>
      <xdr:colOff>2040467</xdr:colOff>
      <xdr:row>11</xdr:row>
      <xdr:rowOff>449441</xdr:rowOff>
    </xdr:from>
    <xdr:to>
      <xdr:col>6</xdr:col>
      <xdr:colOff>4538133</xdr:colOff>
      <xdr:row>13</xdr:row>
      <xdr:rowOff>333023</xdr:rowOff>
    </xdr:to>
    <xdr:sp macro="" textlink="">
      <xdr:nvSpPr>
        <xdr:cNvPr id="34" name="Cloud 33">
          <a:extLst>
            <a:ext uri="{FF2B5EF4-FFF2-40B4-BE49-F238E27FC236}">
              <a16:creationId xmlns:a16="http://schemas.microsoft.com/office/drawing/2014/main" xmlns="" id="{AF97EB06-18DD-41A0-BF75-DF92C3E3252E}"/>
            </a:ext>
          </a:extLst>
        </xdr:cNvPr>
        <xdr:cNvSpPr/>
      </xdr:nvSpPr>
      <xdr:spPr>
        <a:xfrm>
          <a:off x="8588023" y="2975330"/>
          <a:ext cx="2497666" cy="7866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6</xdr:col>
      <xdr:colOff>11287</xdr:colOff>
      <xdr:row>13</xdr:row>
      <xdr:rowOff>197556</xdr:rowOff>
    </xdr:from>
    <xdr:to>
      <xdr:col>6</xdr:col>
      <xdr:colOff>2424288</xdr:colOff>
      <xdr:row>15</xdr:row>
      <xdr:rowOff>53622</xdr:rowOff>
    </xdr:to>
    <xdr:sp macro="" textlink="">
      <xdr:nvSpPr>
        <xdr:cNvPr id="35" name="Cloud 34">
          <a:extLst>
            <a:ext uri="{FF2B5EF4-FFF2-40B4-BE49-F238E27FC236}">
              <a16:creationId xmlns:a16="http://schemas.microsoft.com/office/drawing/2014/main" xmlns="" id="{A1926664-F5FB-469E-8559-5C881A1E81D1}"/>
            </a:ext>
          </a:extLst>
        </xdr:cNvPr>
        <xdr:cNvSpPr/>
      </xdr:nvSpPr>
      <xdr:spPr>
        <a:xfrm>
          <a:off x="6558843" y="3626556"/>
          <a:ext cx="2413001" cy="759177"/>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HV PC</a:t>
          </a:r>
        </a:p>
      </xdr:txBody>
    </xdr:sp>
    <xdr:clientData/>
  </xdr:twoCellAnchor>
  <xdr:twoCellAnchor>
    <xdr:from>
      <xdr:col>7</xdr:col>
      <xdr:colOff>1921933</xdr:colOff>
      <xdr:row>19</xdr:row>
      <xdr:rowOff>274465</xdr:rowOff>
    </xdr:from>
    <xdr:to>
      <xdr:col>8</xdr:col>
      <xdr:colOff>539044</xdr:colOff>
      <xdr:row>21</xdr:row>
      <xdr:rowOff>149580</xdr:rowOff>
    </xdr:to>
    <xdr:sp macro="" textlink="">
      <xdr:nvSpPr>
        <xdr:cNvPr id="37" name="Cloud 36">
          <a:extLst>
            <a:ext uri="{FF2B5EF4-FFF2-40B4-BE49-F238E27FC236}">
              <a16:creationId xmlns:a16="http://schemas.microsoft.com/office/drawing/2014/main" xmlns="" id="{BB742C34-0EBB-471D-A613-5C63C000E7BC}"/>
            </a:ext>
          </a:extLst>
        </xdr:cNvPr>
        <xdr:cNvSpPr/>
      </xdr:nvSpPr>
      <xdr:spPr>
        <a:xfrm>
          <a:off x="12843933" y="5862465"/>
          <a:ext cx="3121378" cy="687915"/>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Energy</a:t>
          </a:r>
        </a:p>
      </xdr:txBody>
    </xdr:sp>
    <xdr:clientData/>
  </xdr:twoCellAnchor>
  <xdr:twoCellAnchor>
    <xdr:from>
      <xdr:col>35</xdr:col>
      <xdr:colOff>832557</xdr:colOff>
      <xdr:row>15</xdr:row>
      <xdr:rowOff>423335</xdr:rowOff>
    </xdr:from>
    <xdr:to>
      <xdr:col>39</xdr:col>
      <xdr:colOff>338667</xdr:colOff>
      <xdr:row>17</xdr:row>
      <xdr:rowOff>306917</xdr:rowOff>
    </xdr:to>
    <xdr:sp macro="" textlink="">
      <xdr:nvSpPr>
        <xdr:cNvPr id="40" name="Cloud 39">
          <a:extLst>
            <a:ext uri="{FF2B5EF4-FFF2-40B4-BE49-F238E27FC236}">
              <a16:creationId xmlns:a16="http://schemas.microsoft.com/office/drawing/2014/main" xmlns="" id="{472B027F-571E-4489-834C-C442B1E35AA4}"/>
            </a:ext>
          </a:extLst>
        </xdr:cNvPr>
        <xdr:cNvSpPr/>
      </xdr:nvSpPr>
      <xdr:spPr>
        <a:xfrm>
          <a:off x="30480001" y="4755446"/>
          <a:ext cx="2497666" cy="7866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8</xdr:col>
      <xdr:colOff>2376313</xdr:colOff>
      <xdr:row>25</xdr:row>
      <xdr:rowOff>217309</xdr:rowOff>
    </xdr:from>
    <xdr:to>
      <xdr:col>9</xdr:col>
      <xdr:colOff>1552224</xdr:colOff>
      <xdr:row>26</xdr:row>
      <xdr:rowOff>403577</xdr:rowOff>
    </xdr:to>
    <xdr:sp macro="" textlink="">
      <xdr:nvSpPr>
        <xdr:cNvPr id="41" name="Cloud 40">
          <a:extLst>
            <a:ext uri="{FF2B5EF4-FFF2-40B4-BE49-F238E27FC236}">
              <a16:creationId xmlns:a16="http://schemas.microsoft.com/office/drawing/2014/main" xmlns="" id="{81712D90-98DA-4A93-83CA-1B4D6D7C9FC9}"/>
            </a:ext>
          </a:extLst>
        </xdr:cNvPr>
        <xdr:cNvSpPr/>
      </xdr:nvSpPr>
      <xdr:spPr>
        <a:xfrm>
          <a:off x="18096091" y="9064976"/>
          <a:ext cx="3762022" cy="63782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Supermarkets</a:t>
          </a:r>
        </a:p>
      </xdr:txBody>
    </xdr:sp>
    <xdr:clientData/>
  </xdr:twoCellAnchor>
  <xdr:twoCellAnchor>
    <xdr:from>
      <xdr:col>8</xdr:col>
      <xdr:colOff>73379</xdr:colOff>
      <xdr:row>25</xdr:row>
      <xdr:rowOff>383822</xdr:rowOff>
    </xdr:from>
    <xdr:to>
      <xdr:col>8</xdr:col>
      <xdr:colOff>3146778</xdr:colOff>
      <xdr:row>27</xdr:row>
      <xdr:rowOff>118534</xdr:rowOff>
    </xdr:to>
    <xdr:sp macro="" textlink="">
      <xdr:nvSpPr>
        <xdr:cNvPr id="42" name="Cloud 41">
          <a:extLst>
            <a:ext uri="{FF2B5EF4-FFF2-40B4-BE49-F238E27FC236}">
              <a16:creationId xmlns:a16="http://schemas.microsoft.com/office/drawing/2014/main" xmlns="" id="{4F89A10A-1965-450A-98D1-5A68CF658460}"/>
            </a:ext>
          </a:extLst>
        </xdr:cNvPr>
        <xdr:cNvSpPr/>
      </xdr:nvSpPr>
      <xdr:spPr>
        <a:xfrm>
          <a:off x="15793157" y="9231489"/>
          <a:ext cx="3073399" cy="63782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Local Shops</a:t>
          </a:r>
        </a:p>
      </xdr:txBody>
    </xdr:sp>
    <xdr:clientData/>
  </xdr:twoCellAnchor>
  <xdr:twoCellAnchor>
    <xdr:from>
      <xdr:col>8</xdr:col>
      <xdr:colOff>107245</xdr:colOff>
      <xdr:row>30</xdr:row>
      <xdr:rowOff>8468</xdr:rowOff>
    </xdr:from>
    <xdr:to>
      <xdr:col>8</xdr:col>
      <xdr:colOff>2356556</xdr:colOff>
      <xdr:row>32</xdr:row>
      <xdr:rowOff>169334</xdr:rowOff>
    </xdr:to>
    <xdr:sp macro="" textlink="">
      <xdr:nvSpPr>
        <xdr:cNvPr id="43" name="Cloud 42">
          <a:extLst>
            <a:ext uri="{FF2B5EF4-FFF2-40B4-BE49-F238E27FC236}">
              <a16:creationId xmlns:a16="http://schemas.microsoft.com/office/drawing/2014/main" xmlns="" id="{E8F907F7-BBB4-4096-86A6-CFF1F33887E1}"/>
            </a:ext>
          </a:extLst>
        </xdr:cNvPr>
        <xdr:cNvSpPr/>
      </xdr:nvSpPr>
      <xdr:spPr>
        <a:xfrm>
          <a:off x="15827023" y="11113912"/>
          <a:ext cx="2249311" cy="1063978"/>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Builders</a:t>
          </a:r>
        </a:p>
      </xdr:txBody>
    </xdr:sp>
    <xdr:clientData/>
  </xdr:twoCellAnchor>
  <xdr:twoCellAnchor>
    <xdr:from>
      <xdr:col>8</xdr:col>
      <xdr:colOff>513643</xdr:colOff>
      <xdr:row>21</xdr:row>
      <xdr:rowOff>386643</xdr:rowOff>
    </xdr:from>
    <xdr:to>
      <xdr:col>8</xdr:col>
      <xdr:colOff>4233332</xdr:colOff>
      <xdr:row>24</xdr:row>
      <xdr:rowOff>28221</xdr:rowOff>
    </xdr:to>
    <xdr:sp macro="" textlink="">
      <xdr:nvSpPr>
        <xdr:cNvPr id="45" name="Cloud 44">
          <a:extLst>
            <a:ext uri="{FF2B5EF4-FFF2-40B4-BE49-F238E27FC236}">
              <a16:creationId xmlns:a16="http://schemas.microsoft.com/office/drawing/2014/main" xmlns="" id="{02DCAFD9-B963-4AAE-9FED-27AF7C4CD4C6}"/>
            </a:ext>
          </a:extLst>
        </xdr:cNvPr>
        <xdr:cNvSpPr/>
      </xdr:nvSpPr>
      <xdr:spPr>
        <a:xfrm>
          <a:off x="16233421" y="6637865"/>
          <a:ext cx="3719689" cy="996245"/>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Bus Companies</a:t>
          </a:r>
        </a:p>
      </xdr:txBody>
    </xdr:sp>
    <xdr:clientData/>
  </xdr:twoCellAnchor>
  <xdr:twoCellAnchor>
    <xdr:from>
      <xdr:col>8</xdr:col>
      <xdr:colOff>1967090</xdr:colOff>
      <xdr:row>30</xdr:row>
      <xdr:rowOff>409223</xdr:rowOff>
    </xdr:from>
    <xdr:to>
      <xdr:col>9</xdr:col>
      <xdr:colOff>0</xdr:colOff>
      <xdr:row>32</xdr:row>
      <xdr:rowOff>395111</xdr:rowOff>
    </xdr:to>
    <xdr:sp macro="" textlink="">
      <xdr:nvSpPr>
        <xdr:cNvPr id="46" name="Cloud 45">
          <a:extLst>
            <a:ext uri="{FF2B5EF4-FFF2-40B4-BE49-F238E27FC236}">
              <a16:creationId xmlns:a16="http://schemas.microsoft.com/office/drawing/2014/main" xmlns="" id="{F5E333FE-5052-4E18-B136-D2FE6603E440}"/>
            </a:ext>
          </a:extLst>
        </xdr:cNvPr>
        <xdr:cNvSpPr/>
      </xdr:nvSpPr>
      <xdr:spPr>
        <a:xfrm>
          <a:off x="17686868" y="10879667"/>
          <a:ext cx="2619021" cy="889000"/>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Architects</a:t>
          </a:r>
        </a:p>
      </xdr:txBody>
    </xdr:sp>
    <xdr:clientData/>
  </xdr:twoCellAnchor>
  <xdr:twoCellAnchor>
    <xdr:from>
      <xdr:col>35</xdr:col>
      <xdr:colOff>508001</xdr:colOff>
      <xdr:row>33</xdr:row>
      <xdr:rowOff>28222</xdr:rowOff>
    </xdr:from>
    <xdr:to>
      <xdr:col>38</xdr:col>
      <xdr:colOff>372534</xdr:colOff>
      <xdr:row>34</xdr:row>
      <xdr:rowOff>214489</xdr:rowOff>
    </xdr:to>
    <xdr:sp macro="" textlink="">
      <xdr:nvSpPr>
        <xdr:cNvPr id="48" name="Cloud 47">
          <a:extLst>
            <a:ext uri="{FF2B5EF4-FFF2-40B4-BE49-F238E27FC236}">
              <a16:creationId xmlns:a16="http://schemas.microsoft.com/office/drawing/2014/main" xmlns="" id="{3A2F48C3-4684-4DEF-B22B-5479BD6B96EF}"/>
            </a:ext>
          </a:extLst>
        </xdr:cNvPr>
        <xdr:cNvSpPr/>
      </xdr:nvSpPr>
      <xdr:spPr>
        <a:xfrm>
          <a:off x="30155445" y="12488333"/>
          <a:ext cx="2249311" cy="63782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Builders</a:t>
          </a:r>
        </a:p>
      </xdr:txBody>
    </xdr:sp>
    <xdr:clientData/>
  </xdr:twoCellAnchor>
  <xdr:twoCellAnchor>
    <xdr:from>
      <xdr:col>9</xdr:col>
      <xdr:colOff>2508957</xdr:colOff>
      <xdr:row>48</xdr:row>
      <xdr:rowOff>335846</xdr:rowOff>
    </xdr:from>
    <xdr:to>
      <xdr:col>10</xdr:col>
      <xdr:colOff>206022</xdr:colOff>
      <xdr:row>50</xdr:row>
      <xdr:rowOff>234243</xdr:rowOff>
    </xdr:to>
    <xdr:sp macro="" textlink="">
      <xdr:nvSpPr>
        <xdr:cNvPr id="50" name="Cloud 49">
          <a:extLst>
            <a:ext uri="{FF2B5EF4-FFF2-40B4-BE49-F238E27FC236}">
              <a16:creationId xmlns:a16="http://schemas.microsoft.com/office/drawing/2014/main" xmlns="" id="{27017FC1-97B8-4471-B7D2-FC355727B3A8}"/>
            </a:ext>
          </a:extLst>
        </xdr:cNvPr>
        <xdr:cNvSpPr/>
      </xdr:nvSpPr>
      <xdr:spPr>
        <a:xfrm>
          <a:off x="22814846" y="18934290"/>
          <a:ext cx="2283176" cy="801509"/>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Farmers</a:t>
          </a:r>
        </a:p>
      </xdr:txBody>
    </xdr:sp>
    <xdr:clientData/>
  </xdr:twoCellAnchor>
  <xdr:twoCellAnchor>
    <xdr:from>
      <xdr:col>9</xdr:col>
      <xdr:colOff>127002</xdr:colOff>
      <xdr:row>51</xdr:row>
      <xdr:rowOff>56446</xdr:rowOff>
    </xdr:from>
    <xdr:to>
      <xdr:col>9</xdr:col>
      <xdr:colOff>2410178</xdr:colOff>
      <xdr:row>52</xdr:row>
      <xdr:rowOff>406399</xdr:rowOff>
    </xdr:to>
    <xdr:sp macro="" textlink="">
      <xdr:nvSpPr>
        <xdr:cNvPr id="51" name="Cloud 50">
          <a:extLst>
            <a:ext uri="{FF2B5EF4-FFF2-40B4-BE49-F238E27FC236}">
              <a16:creationId xmlns:a16="http://schemas.microsoft.com/office/drawing/2014/main" xmlns="" id="{807826F9-FB3C-4665-9A4E-708D8FFDF14D}"/>
            </a:ext>
          </a:extLst>
        </xdr:cNvPr>
        <xdr:cNvSpPr/>
      </xdr:nvSpPr>
      <xdr:spPr>
        <a:xfrm>
          <a:off x="20432891" y="20644557"/>
          <a:ext cx="2283176" cy="801509"/>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Farmers</a:t>
          </a:r>
        </a:p>
      </xdr:txBody>
    </xdr:sp>
    <xdr:clientData/>
  </xdr:twoCellAnchor>
  <xdr:twoCellAnchor>
    <xdr:from>
      <xdr:col>6</xdr:col>
      <xdr:colOff>4555065</xdr:colOff>
      <xdr:row>51</xdr:row>
      <xdr:rowOff>212377</xdr:rowOff>
    </xdr:from>
    <xdr:to>
      <xdr:col>7</xdr:col>
      <xdr:colOff>3513665</xdr:colOff>
      <xdr:row>53</xdr:row>
      <xdr:rowOff>1</xdr:rowOff>
    </xdr:to>
    <xdr:sp macro="" textlink="">
      <xdr:nvSpPr>
        <xdr:cNvPr id="52" name="Cloud 51">
          <a:extLst>
            <a:ext uri="{FF2B5EF4-FFF2-40B4-BE49-F238E27FC236}">
              <a16:creationId xmlns:a16="http://schemas.microsoft.com/office/drawing/2014/main" xmlns="" id="{82A72144-A373-4766-9D1D-B1C01D6B8069}"/>
            </a:ext>
          </a:extLst>
        </xdr:cNvPr>
        <xdr:cNvSpPr/>
      </xdr:nvSpPr>
      <xdr:spPr>
        <a:xfrm>
          <a:off x="11102621" y="20800488"/>
          <a:ext cx="3544711" cy="690735"/>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Friends of Rec</a:t>
          </a:r>
        </a:p>
      </xdr:txBody>
    </xdr:sp>
    <xdr:clientData/>
  </xdr:twoCellAnchor>
  <xdr:twoCellAnchor>
    <xdr:from>
      <xdr:col>6</xdr:col>
      <xdr:colOff>1746956</xdr:colOff>
      <xdr:row>42</xdr:row>
      <xdr:rowOff>71262</xdr:rowOff>
    </xdr:from>
    <xdr:to>
      <xdr:col>6</xdr:col>
      <xdr:colOff>4244622</xdr:colOff>
      <xdr:row>44</xdr:row>
      <xdr:rowOff>268111</xdr:rowOff>
    </xdr:to>
    <xdr:sp macro="" textlink="">
      <xdr:nvSpPr>
        <xdr:cNvPr id="53" name="Cloud 52">
          <a:extLst>
            <a:ext uri="{FF2B5EF4-FFF2-40B4-BE49-F238E27FC236}">
              <a16:creationId xmlns:a16="http://schemas.microsoft.com/office/drawing/2014/main" xmlns="" id="{2B16D060-176B-4244-A8FA-D4615379E31E}"/>
            </a:ext>
          </a:extLst>
        </xdr:cNvPr>
        <xdr:cNvSpPr/>
      </xdr:nvSpPr>
      <xdr:spPr>
        <a:xfrm>
          <a:off x="8294512" y="16595373"/>
          <a:ext cx="2497666" cy="1099960"/>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7</xdr:col>
      <xdr:colOff>2142067</xdr:colOff>
      <xdr:row>46</xdr:row>
      <xdr:rowOff>95958</xdr:rowOff>
    </xdr:from>
    <xdr:to>
      <xdr:col>8</xdr:col>
      <xdr:colOff>53622</xdr:colOff>
      <xdr:row>47</xdr:row>
      <xdr:rowOff>431095</xdr:rowOff>
    </xdr:to>
    <xdr:sp macro="" textlink="">
      <xdr:nvSpPr>
        <xdr:cNvPr id="54" name="Cloud 53">
          <a:extLst>
            <a:ext uri="{FF2B5EF4-FFF2-40B4-BE49-F238E27FC236}">
              <a16:creationId xmlns:a16="http://schemas.microsoft.com/office/drawing/2014/main" xmlns="" id="{7AC0BF2A-EB90-40FA-B8E1-EC4B4F56A1D0}"/>
            </a:ext>
          </a:extLst>
        </xdr:cNvPr>
        <xdr:cNvSpPr/>
      </xdr:nvSpPr>
      <xdr:spPr>
        <a:xfrm>
          <a:off x="13275734" y="18426291"/>
          <a:ext cx="2497666" cy="78669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Churches</a:t>
          </a:r>
        </a:p>
      </xdr:txBody>
    </xdr:sp>
    <xdr:clientData/>
  </xdr:twoCellAnchor>
  <xdr:twoCellAnchor>
    <xdr:from>
      <xdr:col>6</xdr:col>
      <xdr:colOff>4481689</xdr:colOff>
      <xdr:row>35</xdr:row>
      <xdr:rowOff>28224</xdr:rowOff>
    </xdr:from>
    <xdr:to>
      <xdr:col>8</xdr:col>
      <xdr:colOff>352778</xdr:colOff>
      <xdr:row>36</xdr:row>
      <xdr:rowOff>324556</xdr:rowOff>
    </xdr:to>
    <xdr:sp macro="" textlink="">
      <xdr:nvSpPr>
        <xdr:cNvPr id="55" name="Cloud 54">
          <a:extLst>
            <a:ext uri="{FF2B5EF4-FFF2-40B4-BE49-F238E27FC236}">
              <a16:creationId xmlns:a16="http://schemas.microsoft.com/office/drawing/2014/main" xmlns="" id="{6437315D-6369-4400-9AF4-6C69069BE0B0}"/>
            </a:ext>
          </a:extLst>
        </xdr:cNvPr>
        <xdr:cNvSpPr/>
      </xdr:nvSpPr>
      <xdr:spPr>
        <a:xfrm>
          <a:off x="11029245" y="12756446"/>
          <a:ext cx="5043311" cy="747888"/>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Holme Valley Vision</a:t>
          </a:r>
        </a:p>
      </xdr:txBody>
    </xdr:sp>
    <xdr:clientData/>
  </xdr:twoCellAnchor>
  <xdr:twoCellAnchor>
    <xdr:from>
      <xdr:col>10</xdr:col>
      <xdr:colOff>1665111</xdr:colOff>
      <xdr:row>52</xdr:row>
      <xdr:rowOff>70556</xdr:rowOff>
    </xdr:from>
    <xdr:to>
      <xdr:col>10</xdr:col>
      <xdr:colOff>4075288</xdr:colOff>
      <xdr:row>54</xdr:row>
      <xdr:rowOff>179917</xdr:rowOff>
    </xdr:to>
    <xdr:sp macro="" textlink="">
      <xdr:nvSpPr>
        <xdr:cNvPr id="56" name="Cloud 55">
          <a:extLst>
            <a:ext uri="{FF2B5EF4-FFF2-40B4-BE49-F238E27FC236}">
              <a16:creationId xmlns:a16="http://schemas.microsoft.com/office/drawing/2014/main" xmlns="" id="{57D513C8-626D-4A22-9CF4-E342B30BE191}"/>
            </a:ext>
          </a:extLst>
        </xdr:cNvPr>
        <xdr:cNvSpPr/>
      </xdr:nvSpPr>
      <xdr:spPr>
        <a:xfrm>
          <a:off x="26557111" y="21110223"/>
          <a:ext cx="2410177" cy="1012472"/>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8</xdr:col>
      <xdr:colOff>1408290</xdr:colOff>
      <xdr:row>38</xdr:row>
      <xdr:rowOff>6493</xdr:rowOff>
    </xdr:from>
    <xdr:to>
      <xdr:col>9</xdr:col>
      <xdr:colOff>592667</xdr:colOff>
      <xdr:row>39</xdr:row>
      <xdr:rowOff>220133</xdr:rowOff>
    </xdr:to>
    <xdr:sp macro="" textlink="">
      <xdr:nvSpPr>
        <xdr:cNvPr id="57" name="Cloud 56">
          <a:extLst>
            <a:ext uri="{FF2B5EF4-FFF2-40B4-BE49-F238E27FC236}">
              <a16:creationId xmlns:a16="http://schemas.microsoft.com/office/drawing/2014/main" xmlns="" id="{A9DC4F7C-6AFB-48EC-8341-16688724210E}"/>
            </a:ext>
          </a:extLst>
        </xdr:cNvPr>
        <xdr:cNvSpPr/>
      </xdr:nvSpPr>
      <xdr:spPr>
        <a:xfrm>
          <a:off x="16834557" y="13316093"/>
          <a:ext cx="3688643" cy="620040"/>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Holmfirth Tech</a:t>
          </a:r>
        </a:p>
      </xdr:txBody>
    </xdr:sp>
    <xdr:clientData/>
  </xdr:twoCellAnchor>
  <xdr:twoCellAnchor>
    <xdr:from>
      <xdr:col>7</xdr:col>
      <xdr:colOff>3465689</xdr:colOff>
      <xdr:row>44</xdr:row>
      <xdr:rowOff>318914</xdr:rowOff>
    </xdr:from>
    <xdr:to>
      <xdr:col>8</xdr:col>
      <xdr:colOff>2650066</xdr:colOff>
      <xdr:row>46</xdr:row>
      <xdr:rowOff>169335</xdr:rowOff>
    </xdr:to>
    <xdr:sp macro="" textlink="">
      <xdr:nvSpPr>
        <xdr:cNvPr id="58" name="Cloud 57">
          <a:extLst>
            <a:ext uri="{FF2B5EF4-FFF2-40B4-BE49-F238E27FC236}">
              <a16:creationId xmlns:a16="http://schemas.microsoft.com/office/drawing/2014/main" xmlns="" id="{FD9ABB0D-9230-412A-AF9A-BACE7D209FBD}"/>
            </a:ext>
          </a:extLst>
        </xdr:cNvPr>
        <xdr:cNvSpPr/>
      </xdr:nvSpPr>
      <xdr:spPr>
        <a:xfrm>
          <a:off x="14599356" y="17111136"/>
          <a:ext cx="3770488" cy="753532"/>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Holmfirth Tech</a:t>
          </a:r>
        </a:p>
      </xdr:txBody>
    </xdr:sp>
    <xdr:clientData/>
  </xdr:twoCellAnchor>
  <xdr:twoCellAnchor>
    <xdr:from>
      <xdr:col>8</xdr:col>
      <xdr:colOff>1546578</xdr:colOff>
      <xdr:row>44</xdr:row>
      <xdr:rowOff>135467</xdr:rowOff>
    </xdr:from>
    <xdr:to>
      <xdr:col>9</xdr:col>
      <xdr:colOff>282222</xdr:colOff>
      <xdr:row>45</xdr:row>
      <xdr:rowOff>321734</xdr:rowOff>
    </xdr:to>
    <xdr:sp macro="" textlink="">
      <xdr:nvSpPr>
        <xdr:cNvPr id="38" name="Cloud 37">
          <a:extLst>
            <a:ext uri="{FF2B5EF4-FFF2-40B4-BE49-F238E27FC236}">
              <a16:creationId xmlns:a16="http://schemas.microsoft.com/office/drawing/2014/main" xmlns="" id="{DEB1110D-55AF-4445-8D6A-3F1971F9F570}"/>
            </a:ext>
          </a:extLst>
        </xdr:cNvPr>
        <xdr:cNvSpPr/>
      </xdr:nvSpPr>
      <xdr:spPr>
        <a:xfrm>
          <a:off x="17266356" y="17562689"/>
          <a:ext cx="3321755" cy="637823"/>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Charity Shops</a:t>
          </a:r>
        </a:p>
      </xdr:txBody>
    </xdr:sp>
    <xdr:clientData/>
  </xdr:twoCellAnchor>
  <xdr:twoCellAnchor>
    <xdr:from>
      <xdr:col>7</xdr:col>
      <xdr:colOff>2085620</xdr:colOff>
      <xdr:row>41</xdr:row>
      <xdr:rowOff>226487</xdr:rowOff>
    </xdr:from>
    <xdr:to>
      <xdr:col>8</xdr:col>
      <xdr:colOff>508000</xdr:colOff>
      <xdr:row>42</xdr:row>
      <xdr:rowOff>437446</xdr:rowOff>
    </xdr:to>
    <xdr:sp macro="" textlink="">
      <xdr:nvSpPr>
        <xdr:cNvPr id="59" name="Cloud 58">
          <a:extLst>
            <a:ext uri="{FF2B5EF4-FFF2-40B4-BE49-F238E27FC236}">
              <a16:creationId xmlns:a16="http://schemas.microsoft.com/office/drawing/2014/main" xmlns="" id="{45D85E4E-B35B-4BEF-A1EE-F1D7E5014610}"/>
            </a:ext>
          </a:extLst>
        </xdr:cNvPr>
        <xdr:cNvSpPr/>
      </xdr:nvSpPr>
      <xdr:spPr>
        <a:xfrm>
          <a:off x="13219287" y="15664043"/>
          <a:ext cx="3008491" cy="662514"/>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HolmePride</a:t>
          </a:r>
        </a:p>
      </xdr:txBody>
    </xdr:sp>
    <xdr:clientData/>
  </xdr:twoCellAnchor>
  <xdr:twoCellAnchor>
    <xdr:from>
      <xdr:col>6</xdr:col>
      <xdr:colOff>4208779</xdr:colOff>
      <xdr:row>11</xdr:row>
      <xdr:rowOff>16933</xdr:rowOff>
    </xdr:from>
    <xdr:to>
      <xdr:col>8</xdr:col>
      <xdr:colOff>118533</xdr:colOff>
      <xdr:row>12</xdr:row>
      <xdr:rowOff>50800</xdr:rowOff>
    </xdr:to>
    <xdr:sp macro="" textlink="">
      <xdr:nvSpPr>
        <xdr:cNvPr id="61" name="Cloud 60">
          <a:extLst>
            <a:ext uri="{FF2B5EF4-FFF2-40B4-BE49-F238E27FC236}">
              <a16:creationId xmlns:a16="http://schemas.microsoft.com/office/drawing/2014/main" xmlns="" id="{F8AE7B48-5E40-4F11-98B6-F2ABD94B6CF0}"/>
            </a:ext>
          </a:extLst>
        </xdr:cNvPr>
        <xdr:cNvSpPr/>
      </xdr:nvSpPr>
      <xdr:spPr>
        <a:xfrm>
          <a:off x="10626512" y="2353733"/>
          <a:ext cx="4918288" cy="541867"/>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Holme Valley Vision</a:t>
          </a:r>
        </a:p>
      </xdr:txBody>
    </xdr:sp>
    <xdr:clientData/>
  </xdr:twoCellAnchor>
  <xdr:twoCellAnchor>
    <xdr:from>
      <xdr:col>8</xdr:col>
      <xdr:colOff>2006600</xdr:colOff>
      <xdr:row>12</xdr:row>
      <xdr:rowOff>279401</xdr:rowOff>
    </xdr:from>
    <xdr:to>
      <xdr:col>9</xdr:col>
      <xdr:colOff>39510</xdr:colOff>
      <xdr:row>14</xdr:row>
      <xdr:rowOff>293512</xdr:rowOff>
    </xdr:to>
    <xdr:sp macro="" textlink="">
      <xdr:nvSpPr>
        <xdr:cNvPr id="64" name="Cloud 63">
          <a:extLst>
            <a:ext uri="{FF2B5EF4-FFF2-40B4-BE49-F238E27FC236}">
              <a16:creationId xmlns:a16="http://schemas.microsoft.com/office/drawing/2014/main" xmlns="" id="{E7357429-85EB-47D7-893E-1267708512C9}"/>
            </a:ext>
          </a:extLst>
        </xdr:cNvPr>
        <xdr:cNvSpPr/>
      </xdr:nvSpPr>
      <xdr:spPr>
        <a:xfrm>
          <a:off x="17726378" y="2466623"/>
          <a:ext cx="2619021" cy="917222"/>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Architects</a:t>
          </a:r>
        </a:p>
      </xdr:txBody>
    </xdr:sp>
    <xdr:clientData/>
  </xdr:twoCellAnchor>
  <xdr:twoCellAnchor>
    <xdr:from>
      <xdr:col>10</xdr:col>
      <xdr:colOff>211667</xdr:colOff>
      <xdr:row>12</xdr:row>
      <xdr:rowOff>28223</xdr:rowOff>
    </xdr:from>
    <xdr:to>
      <xdr:col>10</xdr:col>
      <xdr:colOff>2621844</xdr:colOff>
      <xdr:row>13</xdr:row>
      <xdr:rowOff>363360</xdr:rowOff>
    </xdr:to>
    <xdr:sp macro="" textlink="">
      <xdr:nvSpPr>
        <xdr:cNvPr id="65" name="Cloud 64">
          <a:extLst>
            <a:ext uri="{FF2B5EF4-FFF2-40B4-BE49-F238E27FC236}">
              <a16:creationId xmlns:a16="http://schemas.microsoft.com/office/drawing/2014/main" xmlns="" id="{BE89F021-FF55-49CA-AB6A-4C73F860E1A3}"/>
            </a:ext>
          </a:extLst>
        </xdr:cNvPr>
        <xdr:cNvSpPr/>
      </xdr:nvSpPr>
      <xdr:spPr>
        <a:xfrm>
          <a:off x="25103667" y="2215445"/>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6</xdr:col>
      <xdr:colOff>420511</xdr:colOff>
      <xdr:row>30</xdr:row>
      <xdr:rowOff>43041</xdr:rowOff>
    </xdr:from>
    <xdr:to>
      <xdr:col>6</xdr:col>
      <xdr:colOff>2918177</xdr:colOff>
      <xdr:row>31</xdr:row>
      <xdr:rowOff>378178</xdr:rowOff>
    </xdr:to>
    <xdr:sp macro="" textlink="">
      <xdr:nvSpPr>
        <xdr:cNvPr id="67" name="Cloud 66">
          <a:extLst>
            <a:ext uri="{FF2B5EF4-FFF2-40B4-BE49-F238E27FC236}">
              <a16:creationId xmlns:a16="http://schemas.microsoft.com/office/drawing/2014/main" xmlns="" id="{DBA54DE5-BA43-4ED8-9B67-40C1460B4761}"/>
            </a:ext>
          </a:extLst>
        </xdr:cNvPr>
        <xdr:cNvSpPr/>
      </xdr:nvSpPr>
      <xdr:spPr>
        <a:xfrm>
          <a:off x="6968067" y="10513485"/>
          <a:ext cx="2497666" cy="7866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6</xdr:col>
      <xdr:colOff>2379131</xdr:colOff>
      <xdr:row>31</xdr:row>
      <xdr:rowOff>251179</xdr:rowOff>
    </xdr:from>
    <xdr:to>
      <xdr:col>7</xdr:col>
      <xdr:colOff>206021</xdr:colOff>
      <xdr:row>33</xdr:row>
      <xdr:rowOff>107245</xdr:rowOff>
    </xdr:to>
    <xdr:sp macro="" textlink="">
      <xdr:nvSpPr>
        <xdr:cNvPr id="68" name="Cloud 67">
          <a:extLst>
            <a:ext uri="{FF2B5EF4-FFF2-40B4-BE49-F238E27FC236}">
              <a16:creationId xmlns:a16="http://schemas.microsoft.com/office/drawing/2014/main" xmlns="" id="{DD26AD30-F68A-4A94-A7A8-D2625918E592}"/>
            </a:ext>
          </a:extLst>
        </xdr:cNvPr>
        <xdr:cNvSpPr/>
      </xdr:nvSpPr>
      <xdr:spPr>
        <a:xfrm>
          <a:off x="8926687" y="11173179"/>
          <a:ext cx="2413001" cy="759177"/>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HV PC</a:t>
          </a:r>
        </a:p>
      </xdr:txBody>
    </xdr:sp>
    <xdr:clientData/>
  </xdr:twoCellAnchor>
  <xdr:twoCellAnchor>
    <xdr:from>
      <xdr:col>8</xdr:col>
      <xdr:colOff>214491</xdr:colOff>
      <xdr:row>42</xdr:row>
      <xdr:rowOff>406401</xdr:rowOff>
    </xdr:from>
    <xdr:to>
      <xdr:col>8</xdr:col>
      <xdr:colOff>3273778</xdr:colOff>
      <xdr:row>44</xdr:row>
      <xdr:rowOff>183445</xdr:rowOff>
    </xdr:to>
    <xdr:sp macro="" textlink="">
      <xdr:nvSpPr>
        <xdr:cNvPr id="70" name="Cloud 69">
          <a:extLst>
            <a:ext uri="{FF2B5EF4-FFF2-40B4-BE49-F238E27FC236}">
              <a16:creationId xmlns:a16="http://schemas.microsoft.com/office/drawing/2014/main" xmlns="" id="{72C483CF-09FF-453E-AA52-A138B87AC61C}"/>
            </a:ext>
          </a:extLst>
        </xdr:cNvPr>
        <xdr:cNvSpPr/>
      </xdr:nvSpPr>
      <xdr:spPr>
        <a:xfrm>
          <a:off x="15934269" y="16295512"/>
          <a:ext cx="3059287" cy="680155"/>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Businesses</a:t>
          </a:r>
        </a:p>
      </xdr:txBody>
    </xdr:sp>
    <xdr:clientData/>
  </xdr:twoCellAnchor>
  <xdr:twoCellAnchor>
    <xdr:from>
      <xdr:col>7</xdr:col>
      <xdr:colOff>166510</xdr:colOff>
      <xdr:row>47</xdr:row>
      <xdr:rowOff>28222</xdr:rowOff>
    </xdr:from>
    <xdr:to>
      <xdr:col>7</xdr:col>
      <xdr:colOff>1975554</xdr:colOff>
      <xdr:row>48</xdr:row>
      <xdr:rowOff>395112</xdr:rowOff>
    </xdr:to>
    <xdr:sp macro="" textlink="">
      <xdr:nvSpPr>
        <xdr:cNvPr id="71" name="Cloud 70">
          <a:extLst>
            <a:ext uri="{FF2B5EF4-FFF2-40B4-BE49-F238E27FC236}">
              <a16:creationId xmlns:a16="http://schemas.microsoft.com/office/drawing/2014/main" xmlns="" id="{65C8AC05-B3AA-42A9-9DFE-6B648832E89D}"/>
            </a:ext>
          </a:extLst>
        </xdr:cNvPr>
        <xdr:cNvSpPr/>
      </xdr:nvSpPr>
      <xdr:spPr>
        <a:xfrm>
          <a:off x="11300177" y="18175111"/>
          <a:ext cx="1809044" cy="818445"/>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a:t>
          </a:r>
        </a:p>
      </xdr:txBody>
    </xdr:sp>
    <xdr:clientData/>
  </xdr:twoCellAnchor>
  <xdr:twoCellAnchor>
    <xdr:from>
      <xdr:col>7</xdr:col>
      <xdr:colOff>2184402</xdr:colOff>
      <xdr:row>48</xdr:row>
      <xdr:rowOff>84668</xdr:rowOff>
    </xdr:from>
    <xdr:to>
      <xdr:col>8</xdr:col>
      <xdr:colOff>747889</xdr:colOff>
      <xdr:row>52</xdr:row>
      <xdr:rowOff>14111</xdr:rowOff>
    </xdr:to>
    <xdr:sp macro="" textlink="">
      <xdr:nvSpPr>
        <xdr:cNvPr id="73" name="Cloud 72">
          <a:extLst>
            <a:ext uri="{FF2B5EF4-FFF2-40B4-BE49-F238E27FC236}">
              <a16:creationId xmlns:a16="http://schemas.microsoft.com/office/drawing/2014/main" xmlns="" id="{38140B8C-079E-406A-8305-1B8027CCDCFE}"/>
            </a:ext>
          </a:extLst>
        </xdr:cNvPr>
        <xdr:cNvSpPr/>
      </xdr:nvSpPr>
      <xdr:spPr>
        <a:xfrm>
          <a:off x="13318069" y="18683112"/>
          <a:ext cx="3149598" cy="1735666"/>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River Holme Connections</a:t>
          </a:r>
        </a:p>
      </xdr:txBody>
    </xdr:sp>
    <xdr:clientData/>
  </xdr:twoCellAnchor>
  <xdr:twoCellAnchor>
    <xdr:from>
      <xdr:col>7</xdr:col>
      <xdr:colOff>211666</xdr:colOff>
      <xdr:row>48</xdr:row>
      <xdr:rowOff>412753</xdr:rowOff>
    </xdr:from>
    <xdr:to>
      <xdr:col>7</xdr:col>
      <xdr:colOff>2709332</xdr:colOff>
      <xdr:row>50</xdr:row>
      <xdr:rowOff>296334</xdr:rowOff>
    </xdr:to>
    <xdr:sp macro="" textlink="">
      <xdr:nvSpPr>
        <xdr:cNvPr id="14" name="Cloud 13">
          <a:extLst>
            <a:ext uri="{FF2B5EF4-FFF2-40B4-BE49-F238E27FC236}">
              <a16:creationId xmlns:a16="http://schemas.microsoft.com/office/drawing/2014/main" xmlns="" id="{F1B7199D-AB68-441A-A99C-1DDB9E3C90BC}"/>
            </a:ext>
          </a:extLst>
        </xdr:cNvPr>
        <xdr:cNvSpPr/>
      </xdr:nvSpPr>
      <xdr:spPr>
        <a:xfrm>
          <a:off x="11345333" y="19011197"/>
          <a:ext cx="2497666" cy="78669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a:t>
          </a:r>
        </a:p>
      </xdr:txBody>
    </xdr:sp>
    <xdr:clientData/>
  </xdr:twoCellAnchor>
  <xdr:twoCellAnchor>
    <xdr:from>
      <xdr:col>8</xdr:col>
      <xdr:colOff>2096913</xdr:colOff>
      <xdr:row>19</xdr:row>
      <xdr:rowOff>290691</xdr:rowOff>
    </xdr:from>
    <xdr:to>
      <xdr:col>9</xdr:col>
      <xdr:colOff>705556</xdr:colOff>
      <xdr:row>21</xdr:row>
      <xdr:rowOff>81845</xdr:rowOff>
    </xdr:to>
    <xdr:sp macro="" textlink="">
      <xdr:nvSpPr>
        <xdr:cNvPr id="74" name="Cloud 73">
          <a:extLst>
            <a:ext uri="{FF2B5EF4-FFF2-40B4-BE49-F238E27FC236}">
              <a16:creationId xmlns:a16="http://schemas.microsoft.com/office/drawing/2014/main" xmlns="" id="{E53919D7-BDCA-4090-A4FD-B33A9C9F3341}"/>
            </a:ext>
          </a:extLst>
        </xdr:cNvPr>
        <xdr:cNvSpPr/>
      </xdr:nvSpPr>
      <xdr:spPr>
        <a:xfrm>
          <a:off x="17816691" y="5638802"/>
          <a:ext cx="3194754" cy="694265"/>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HoTTWind</a:t>
          </a:r>
        </a:p>
      </xdr:txBody>
    </xdr:sp>
    <xdr:clientData/>
  </xdr:twoCellAnchor>
  <xdr:twoCellAnchor>
    <xdr:from>
      <xdr:col>8</xdr:col>
      <xdr:colOff>53623</xdr:colOff>
      <xdr:row>19</xdr:row>
      <xdr:rowOff>268112</xdr:rowOff>
    </xdr:from>
    <xdr:to>
      <xdr:col>8</xdr:col>
      <xdr:colOff>2610556</xdr:colOff>
      <xdr:row>21</xdr:row>
      <xdr:rowOff>84667</xdr:rowOff>
    </xdr:to>
    <xdr:sp macro="" textlink="">
      <xdr:nvSpPr>
        <xdr:cNvPr id="66" name="Cloud 65">
          <a:extLst>
            <a:ext uri="{FF2B5EF4-FFF2-40B4-BE49-F238E27FC236}">
              <a16:creationId xmlns:a16="http://schemas.microsoft.com/office/drawing/2014/main" xmlns="" id="{A698E588-E8FB-41B8-AD6E-0790BDC38314}"/>
            </a:ext>
          </a:extLst>
        </xdr:cNvPr>
        <xdr:cNvSpPr/>
      </xdr:nvSpPr>
      <xdr:spPr>
        <a:xfrm>
          <a:off x="15773401" y="5616223"/>
          <a:ext cx="2556933" cy="719666"/>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Engineers</a:t>
          </a:r>
        </a:p>
      </xdr:txBody>
    </xdr:sp>
    <xdr:clientData/>
  </xdr:twoCellAnchor>
  <xdr:twoCellAnchor>
    <xdr:from>
      <xdr:col>6</xdr:col>
      <xdr:colOff>4021668</xdr:colOff>
      <xdr:row>45</xdr:row>
      <xdr:rowOff>342197</xdr:rowOff>
    </xdr:from>
    <xdr:to>
      <xdr:col>7</xdr:col>
      <xdr:colOff>3242734</xdr:colOff>
      <xdr:row>47</xdr:row>
      <xdr:rowOff>25399</xdr:rowOff>
    </xdr:to>
    <xdr:sp macro="" textlink="">
      <xdr:nvSpPr>
        <xdr:cNvPr id="80" name="Cloud 79">
          <a:extLst>
            <a:ext uri="{FF2B5EF4-FFF2-40B4-BE49-F238E27FC236}">
              <a16:creationId xmlns:a16="http://schemas.microsoft.com/office/drawing/2014/main" xmlns="" id="{E93527AE-286E-4F6A-AD0B-893C934328C6}"/>
            </a:ext>
          </a:extLst>
        </xdr:cNvPr>
        <xdr:cNvSpPr/>
      </xdr:nvSpPr>
      <xdr:spPr>
        <a:xfrm>
          <a:off x="10569224" y="17585975"/>
          <a:ext cx="3807177" cy="58631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Recycling</a:t>
          </a:r>
        </a:p>
      </xdr:txBody>
    </xdr:sp>
    <xdr:clientData/>
  </xdr:twoCellAnchor>
  <xdr:twoCellAnchor>
    <xdr:from>
      <xdr:col>8</xdr:col>
      <xdr:colOff>3965223</xdr:colOff>
      <xdr:row>49</xdr:row>
      <xdr:rowOff>14115</xdr:rowOff>
    </xdr:from>
    <xdr:to>
      <xdr:col>9</xdr:col>
      <xdr:colOff>2638778</xdr:colOff>
      <xdr:row>50</xdr:row>
      <xdr:rowOff>155223</xdr:rowOff>
    </xdr:to>
    <xdr:sp macro="" textlink="">
      <xdr:nvSpPr>
        <xdr:cNvPr id="81" name="Cloud 80">
          <a:extLst>
            <a:ext uri="{FF2B5EF4-FFF2-40B4-BE49-F238E27FC236}">
              <a16:creationId xmlns:a16="http://schemas.microsoft.com/office/drawing/2014/main" xmlns="" id="{0F084731-9535-4FDD-BD02-0EAB5D9A3E15}"/>
            </a:ext>
          </a:extLst>
        </xdr:cNvPr>
        <xdr:cNvSpPr/>
      </xdr:nvSpPr>
      <xdr:spPr>
        <a:xfrm>
          <a:off x="19685001" y="19064115"/>
          <a:ext cx="3259666" cy="592664"/>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Longley Farm</a:t>
          </a:r>
        </a:p>
      </xdr:txBody>
    </xdr:sp>
    <xdr:clientData/>
  </xdr:twoCellAnchor>
  <xdr:twoCellAnchor>
    <xdr:from>
      <xdr:col>6</xdr:col>
      <xdr:colOff>491068</xdr:colOff>
      <xdr:row>49</xdr:row>
      <xdr:rowOff>84668</xdr:rowOff>
    </xdr:from>
    <xdr:to>
      <xdr:col>7</xdr:col>
      <xdr:colOff>1388533</xdr:colOff>
      <xdr:row>50</xdr:row>
      <xdr:rowOff>355600</xdr:rowOff>
    </xdr:to>
    <xdr:sp macro="" textlink="">
      <xdr:nvSpPr>
        <xdr:cNvPr id="82" name="Cloud 81">
          <a:extLst>
            <a:ext uri="{FF2B5EF4-FFF2-40B4-BE49-F238E27FC236}">
              <a16:creationId xmlns:a16="http://schemas.microsoft.com/office/drawing/2014/main" xmlns="" id="{319E4ABF-EBAD-41AA-B5BD-4E2BC21CD952}"/>
            </a:ext>
          </a:extLst>
        </xdr:cNvPr>
        <xdr:cNvSpPr/>
      </xdr:nvSpPr>
      <xdr:spPr>
        <a:xfrm>
          <a:off x="6908801" y="17966268"/>
          <a:ext cx="5401732" cy="677332"/>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Moors for the Future</a:t>
          </a:r>
        </a:p>
      </xdr:txBody>
    </xdr:sp>
    <xdr:clientData/>
  </xdr:twoCellAnchor>
  <xdr:twoCellAnchor>
    <xdr:from>
      <xdr:col>5</xdr:col>
      <xdr:colOff>5500510</xdr:colOff>
      <xdr:row>50</xdr:row>
      <xdr:rowOff>239891</xdr:rowOff>
    </xdr:from>
    <xdr:to>
      <xdr:col>6</xdr:col>
      <xdr:colOff>4247446</xdr:colOff>
      <xdr:row>51</xdr:row>
      <xdr:rowOff>366888</xdr:rowOff>
    </xdr:to>
    <xdr:sp macro="" textlink="">
      <xdr:nvSpPr>
        <xdr:cNvPr id="4" name="Cloud 3">
          <a:extLst>
            <a:ext uri="{FF2B5EF4-FFF2-40B4-BE49-F238E27FC236}">
              <a16:creationId xmlns:a16="http://schemas.microsoft.com/office/drawing/2014/main" xmlns="" id="{79995140-C492-43A0-800C-FED14BE1E809}"/>
            </a:ext>
          </a:extLst>
        </xdr:cNvPr>
        <xdr:cNvSpPr/>
      </xdr:nvSpPr>
      <xdr:spPr>
        <a:xfrm>
          <a:off x="6262510" y="19741447"/>
          <a:ext cx="4532492" cy="578552"/>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Peak National Park</a:t>
          </a:r>
        </a:p>
      </xdr:txBody>
    </xdr:sp>
    <xdr:clientData/>
  </xdr:twoCellAnchor>
  <xdr:twoCellAnchor>
    <xdr:from>
      <xdr:col>5</xdr:col>
      <xdr:colOff>5647266</xdr:colOff>
      <xdr:row>48</xdr:row>
      <xdr:rowOff>257529</xdr:rowOff>
    </xdr:from>
    <xdr:to>
      <xdr:col>6</xdr:col>
      <xdr:colOff>2472266</xdr:colOff>
      <xdr:row>49</xdr:row>
      <xdr:rowOff>259644</xdr:rowOff>
    </xdr:to>
    <xdr:sp macro="" textlink="">
      <xdr:nvSpPr>
        <xdr:cNvPr id="72" name="Cloud 71">
          <a:extLst>
            <a:ext uri="{FF2B5EF4-FFF2-40B4-BE49-F238E27FC236}">
              <a16:creationId xmlns:a16="http://schemas.microsoft.com/office/drawing/2014/main" xmlns="" id="{4E6F0403-69ED-4150-B22A-A8A89B42FF2C}"/>
            </a:ext>
          </a:extLst>
        </xdr:cNvPr>
        <xdr:cNvSpPr/>
      </xdr:nvSpPr>
      <xdr:spPr>
        <a:xfrm>
          <a:off x="6392333" y="17732729"/>
          <a:ext cx="2497666" cy="408515"/>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7</xdr:col>
      <xdr:colOff>2633129</xdr:colOff>
      <xdr:row>51</xdr:row>
      <xdr:rowOff>322443</xdr:rowOff>
    </xdr:from>
    <xdr:to>
      <xdr:col>8</xdr:col>
      <xdr:colOff>1049866</xdr:colOff>
      <xdr:row>53</xdr:row>
      <xdr:rowOff>206025</xdr:rowOff>
    </xdr:to>
    <xdr:sp macro="" textlink="">
      <xdr:nvSpPr>
        <xdr:cNvPr id="60" name="Cloud 59">
          <a:extLst>
            <a:ext uri="{FF2B5EF4-FFF2-40B4-BE49-F238E27FC236}">
              <a16:creationId xmlns:a16="http://schemas.microsoft.com/office/drawing/2014/main" xmlns="" id="{A68C9CE9-E47B-44D3-B835-24C36B6B6190}"/>
            </a:ext>
          </a:extLst>
        </xdr:cNvPr>
        <xdr:cNvSpPr/>
      </xdr:nvSpPr>
      <xdr:spPr>
        <a:xfrm>
          <a:off x="13555129" y="18915243"/>
          <a:ext cx="2921004" cy="696382"/>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HolmePride</a:t>
          </a:r>
        </a:p>
      </xdr:txBody>
    </xdr:sp>
    <xdr:clientData/>
  </xdr:twoCellAnchor>
  <xdr:twoCellAnchor>
    <xdr:from>
      <xdr:col>8</xdr:col>
      <xdr:colOff>1227668</xdr:colOff>
      <xdr:row>14</xdr:row>
      <xdr:rowOff>248356</xdr:rowOff>
    </xdr:from>
    <xdr:to>
      <xdr:col>9</xdr:col>
      <xdr:colOff>98777</xdr:colOff>
      <xdr:row>16</xdr:row>
      <xdr:rowOff>262467</xdr:rowOff>
    </xdr:to>
    <xdr:sp macro="" textlink="">
      <xdr:nvSpPr>
        <xdr:cNvPr id="83" name="Cloud 82">
          <a:extLst>
            <a:ext uri="{FF2B5EF4-FFF2-40B4-BE49-F238E27FC236}">
              <a16:creationId xmlns:a16="http://schemas.microsoft.com/office/drawing/2014/main" xmlns="" id="{C35502B7-FC99-4079-B2F5-8565E0A3F593}"/>
            </a:ext>
          </a:extLst>
        </xdr:cNvPr>
        <xdr:cNvSpPr/>
      </xdr:nvSpPr>
      <xdr:spPr>
        <a:xfrm>
          <a:off x="16947446" y="3338689"/>
          <a:ext cx="3457220" cy="917222"/>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HV Businesses</a:t>
          </a:r>
        </a:p>
      </xdr:txBody>
    </xdr:sp>
    <xdr:clientData/>
  </xdr:twoCellAnchor>
  <xdr:twoCellAnchor>
    <xdr:from>
      <xdr:col>7</xdr:col>
      <xdr:colOff>4572000</xdr:colOff>
      <xdr:row>13</xdr:row>
      <xdr:rowOff>42334</xdr:rowOff>
    </xdr:from>
    <xdr:to>
      <xdr:col>8</xdr:col>
      <xdr:colOff>2235200</xdr:colOff>
      <xdr:row>15</xdr:row>
      <xdr:rowOff>203201</xdr:rowOff>
    </xdr:to>
    <xdr:sp macro="" textlink="">
      <xdr:nvSpPr>
        <xdr:cNvPr id="63" name="Cloud 62">
          <a:extLst>
            <a:ext uri="{FF2B5EF4-FFF2-40B4-BE49-F238E27FC236}">
              <a16:creationId xmlns:a16="http://schemas.microsoft.com/office/drawing/2014/main" xmlns="" id="{27B6B482-0B44-48BD-ACD1-CAED127406EC}"/>
            </a:ext>
          </a:extLst>
        </xdr:cNvPr>
        <xdr:cNvSpPr/>
      </xdr:nvSpPr>
      <xdr:spPr>
        <a:xfrm>
          <a:off x="15705667" y="2681112"/>
          <a:ext cx="2249311" cy="1063978"/>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Builders</a:t>
          </a:r>
        </a:p>
      </xdr:txBody>
    </xdr:sp>
    <xdr:clientData/>
  </xdr:twoCellAnchor>
  <xdr:twoCellAnchor>
    <xdr:from>
      <xdr:col>7</xdr:col>
      <xdr:colOff>3860800</xdr:colOff>
      <xdr:row>35</xdr:row>
      <xdr:rowOff>237067</xdr:rowOff>
    </xdr:from>
    <xdr:to>
      <xdr:col>8</xdr:col>
      <xdr:colOff>4080933</xdr:colOff>
      <xdr:row>37</xdr:row>
      <xdr:rowOff>44307</xdr:rowOff>
    </xdr:to>
    <xdr:sp macro="" textlink="">
      <xdr:nvSpPr>
        <xdr:cNvPr id="77" name="Cloud 76">
          <a:extLst>
            <a:ext uri="{FF2B5EF4-FFF2-40B4-BE49-F238E27FC236}">
              <a16:creationId xmlns:a16="http://schemas.microsoft.com/office/drawing/2014/main" xmlns="" id="{5B93A17D-F0A2-4038-BCCC-FFB56FE45699}"/>
            </a:ext>
          </a:extLst>
        </xdr:cNvPr>
        <xdr:cNvSpPr/>
      </xdr:nvSpPr>
      <xdr:spPr>
        <a:xfrm>
          <a:off x="14782800" y="12327467"/>
          <a:ext cx="4724400" cy="620040"/>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Holmfirth Forward</a:t>
          </a:r>
        </a:p>
      </xdr:txBody>
    </xdr:sp>
    <xdr:clientData/>
  </xdr:twoCellAnchor>
  <xdr:twoCellAnchor>
    <xdr:from>
      <xdr:col>7</xdr:col>
      <xdr:colOff>654754</xdr:colOff>
      <xdr:row>30</xdr:row>
      <xdr:rowOff>26108</xdr:rowOff>
    </xdr:from>
    <xdr:to>
      <xdr:col>7</xdr:col>
      <xdr:colOff>3928534</xdr:colOff>
      <xdr:row>31</xdr:row>
      <xdr:rowOff>203200</xdr:rowOff>
    </xdr:to>
    <xdr:sp macro="" textlink="">
      <xdr:nvSpPr>
        <xdr:cNvPr id="78" name="Cloud 77">
          <a:extLst>
            <a:ext uri="{FF2B5EF4-FFF2-40B4-BE49-F238E27FC236}">
              <a16:creationId xmlns:a16="http://schemas.microsoft.com/office/drawing/2014/main" xmlns="" id="{B8E3BFE5-C3CA-40DD-870F-7E79FB81B70E}"/>
            </a:ext>
          </a:extLst>
        </xdr:cNvPr>
        <xdr:cNvSpPr/>
      </xdr:nvSpPr>
      <xdr:spPr>
        <a:xfrm>
          <a:off x="11576754" y="10084508"/>
          <a:ext cx="3273780" cy="583492"/>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EcoHOLMEs</a:t>
          </a:r>
        </a:p>
      </xdr:txBody>
    </xdr:sp>
    <xdr:clientData/>
  </xdr:twoCellAnchor>
  <xdr:twoCellAnchor>
    <xdr:from>
      <xdr:col>9</xdr:col>
      <xdr:colOff>152401</xdr:colOff>
      <xdr:row>26</xdr:row>
      <xdr:rowOff>110068</xdr:rowOff>
    </xdr:from>
    <xdr:to>
      <xdr:col>9</xdr:col>
      <xdr:colOff>3539067</xdr:colOff>
      <xdr:row>27</xdr:row>
      <xdr:rowOff>237066</xdr:rowOff>
    </xdr:to>
    <xdr:sp macro="" textlink="">
      <xdr:nvSpPr>
        <xdr:cNvPr id="84" name="Cloud 83">
          <a:extLst>
            <a:ext uri="{FF2B5EF4-FFF2-40B4-BE49-F238E27FC236}">
              <a16:creationId xmlns:a16="http://schemas.microsoft.com/office/drawing/2014/main" xmlns="" id="{1D19E7C6-BE80-4E5A-AFB2-2941101DD21B}"/>
            </a:ext>
          </a:extLst>
        </xdr:cNvPr>
        <xdr:cNvSpPr/>
      </xdr:nvSpPr>
      <xdr:spPr>
        <a:xfrm>
          <a:off x="20082934" y="8542868"/>
          <a:ext cx="3386666" cy="533398"/>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Coddy's Farm</a:t>
          </a:r>
        </a:p>
      </xdr:txBody>
    </xdr:sp>
    <xdr:clientData/>
  </xdr:twoCellAnchor>
  <xdr:twoCellAnchor>
    <xdr:from>
      <xdr:col>9</xdr:col>
      <xdr:colOff>2819402</xdr:colOff>
      <xdr:row>26</xdr:row>
      <xdr:rowOff>28224</xdr:rowOff>
    </xdr:from>
    <xdr:to>
      <xdr:col>10</xdr:col>
      <xdr:colOff>598311</xdr:colOff>
      <xdr:row>27</xdr:row>
      <xdr:rowOff>372534</xdr:rowOff>
    </xdr:to>
    <xdr:sp macro="" textlink="">
      <xdr:nvSpPr>
        <xdr:cNvPr id="49" name="Cloud 48">
          <a:extLst>
            <a:ext uri="{FF2B5EF4-FFF2-40B4-BE49-F238E27FC236}">
              <a16:creationId xmlns:a16="http://schemas.microsoft.com/office/drawing/2014/main" xmlns="" id="{CF0A22DE-43F6-45F5-84AD-20543C767781}"/>
            </a:ext>
          </a:extLst>
        </xdr:cNvPr>
        <xdr:cNvSpPr/>
      </xdr:nvSpPr>
      <xdr:spPr>
        <a:xfrm>
          <a:off x="22749935" y="8461024"/>
          <a:ext cx="2283176" cy="750710"/>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Farmers</a:t>
          </a:r>
        </a:p>
      </xdr:txBody>
    </xdr:sp>
    <xdr:clientData/>
  </xdr:twoCellAnchor>
  <xdr:twoCellAnchor>
    <xdr:from>
      <xdr:col>10</xdr:col>
      <xdr:colOff>186268</xdr:colOff>
      <xdr:row>34</xdr:row>
      <xdr:rowOff>338667</xdr:rowOff>
    </xdr:from>
    <xdr:to>
      <xdr:col>10</xdr:col>
      <xdr:colOff>3691467</xdr:colOff>
      <xdr:row>36</xdr:row>
      <xdr:rowOff>222249</xdr:rowOff>
    </xdr:to>
    <xdr:sp macro="" textlink="">
      <xdr:nvSpPr>
        <xdr:cNvPr id="86" name="Cloud 85">
          <a:extLst>
            <a:ext uri="{FF2B5EF4-FFF2-40B4-BE49-F238E27FC236}">
              <a16:creationId xmlns:a16="http://schemas.microsoft.com/office/drawing/2014/main" xmlns="" id="{CDEAD6ED-5480-4CD5-A0FE-ECE9478C2BFB}"/>
            </a:ext>
          </a:extLst>
        </xdr:cNvPr>
        <xdr:cNvSpPr/>
      </xdr:nvSpPr>
      <xdr:spPr>
        <a:xfrm>
          <a:off x="24621068" y="12022667"/>
          <a:ext cx="3505199" cy="696382"/>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Hepworth J&amp;I Schools</a:t>
          </a:r>
        </a:p>
      </xdr:txBody>
    </xdr:sp>
    <xdr:clientData/>
  </xdr:twoCellAnchor>
  <xdr:twoCellAnchor>
    <xdr:from>
      <xdr:col>9</xdr:col>
      <xdr:colOff>3911601</xdr:colOff>
      <xdr:row>49</xdr:row>
      <xdr:rowOff>152400</xdr:rowOff>
    </xdr:from>
    <xdr:to>
      <xdr:col>10</xdr:col>
      <xdr:colOff>2912533</xdr:colOff>
      <xdr:row>51</xdr:row>
      <xdr:rowOff>35982</xdr:rowOff>
    </xdr:to>
    <xdr:sp macro="" textlink="">
      <xdr:nvSpPr>
        <xdr:cNvPr id="87" name="Cloud 86">
          <a:extLst>
            <a:ext uri="{FF2B5EF4-FFF2-40B4-BE49-F238E27FC236}">
              <a16:creationId xmlns:a16="http://schemas.microsoft.com/office/drawing/2014/main" xmlns="" id="{B67E70F9-78B3-42C9-A664-2C2AE21E11C8}"/>
            </a:ext>
          </a:extLst>
        </xdr:cNvPr>
        <xdr:cNvSpPr/>
      </xdr:nvSpPr>
      <xdr:spPr>
        <a:xfrm>
          <a:off x="23842134" y="17932400"/>
          <a:ext cx="3505199" cy="696382"/>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Hepworth J&amp;I Schools</a:t>
          </a:r>
        </a:p>
      </xdr:txBody>
    </xdr:sp>
    <xdr:clientData/>
  </xdr:twoCellAnchor>
  <xdr:twoCellAnchor>
    <xdr:from>
      <xdr:col>6</xdr:col>
      <xdr:colOff>3939820</xdr:colOff>
      <xdr:row>44</xdr:row>
      <xdr:rowOff>212374</xdr:rowOff>
    </xdr:from>
    <xdr:to>
      <xdr:col>7</xdr:col>
      <xdr:colOff>2573867</xdr:colOff>
      <xdr:row>45</xdr:row>
      <xdr:rowOff>389466</xdr:rowOff>
    </xdr:to>
    <xdr:sp macro="" textlink="">
      <xdr:nvSpPr>
        <xdr:cNvPr id="88" name="Cloud 87">
          <a:extLst>
            <a:ext uri="{FF2B5EF4-FFF2-40B4-BE49-F238E27FC236}">
              <a16:creationId xmlns:a16="http://schemas.microsoft.com/office/drawing/2014/main" xmlns="" id="{4C4C0EA2-71A3-43B6-A97B-2D7597144D8F}"/>
            </a:ext>
          </a:extLst>
        </xdr:cNvPr>
        <xdr:cNvSpPr/>
      </xdr:nvSpPr>
      <xdr:spPr>
        <a:xfrm>
          <a:off x="10357553" y="15960374"/>
          <a:ext cx="3138314" cy="583492"/>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fairandfunky</a:t>
          </a:r>
        </a:p>
      </xdr:txBody>
    </xdr:sp>
    <xdr:clientData/>
  </xdr:twoCellAnchor>
  <xdr:twoCellAnchor>
    <xdr:from>
      <xdr:col>6</xdr:col>
      <xdr:colOff>4182534</xdr:colOff>
      <xdr:row>27</xdr:row>
      <xdr:rowOff>287866</xdr:rowOff>
    </xdr:from>
    <xdr:to>
      <xdr:col>7</xdr:col>
      <xdr:colOff>3556000</xdr:colOff>
      <xdr:row>29</xdr:row>
      <xdr:rowOff>75490</xdr:rowOff>
    </xdr:to>
    <xdr:sp macro="" textlink="">
      <xdr:nvSpPr>
        <xdr:cNvPr id="90" name="Cloud 89">
          <a:extLst>
            <a:ext uri="{FF2B5EF4-FFF2-40B4-BE49-F238E27FC236}">
              <a16:creationId xmlns:a16="http://schemas.microsoft.com/office/drawing/2014/main" xmlns="" id="{54213C4D-FF4A-4FC9-AADA-7613C03E0A7A}"/>
            </a:ext>
          </a:extLst>
        </xdr:cNvPr>
        <xdr:cNvSpPr/>
      </xdr:nvSpPr>
      <xdr:spPr>
        <a:xfrm>
          <a:off x="10600267" y="9127066"/>
          <a:ext cx="3877733" cy="600424"/>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Growing Works</a:t>
          </a:r>
        </a:p>
      </xdr:txBody>
    </xdr:sp>
    <xdr:clientData/>
  </xdr:twoCellAnchor>
  <xdr:twoCellAnchor>
    <xdr:from>
      <xdr:col>7</xdr:col>
      <xdr:colOff>1193799</xdr:colOff>
      <xdr:row>26</xdr:row>
      <xdr:rowOff>336552</xdr:rowOff>
    </xdr:from>
    <xdr:to>
      <xdr:col>7</xdr:col>
      <xdr:colOff>3838220</xdr:colOff>
      <xdr:row>28</xdr:row>
      <xdr:rowOff>1</xdr:rowOff>
    </xdr:to>
    <xdr:sp macro="" textlink="">
      <xdr:nvSpPr>
        <xdr:cNvPr id="75" name="Cloud 74">
          <a:extLst>
            <a:ext uri="{FF2B5EF4-FFF2-40B4-BE49-F238E27FC236}">
              <a16:creationId xmlns:a16="http://schemas.microsoft.com/office/drawing/2014/main" xmlns="" id="{7CBF1CF9-C2E8-44EF-84F4-08E92ADA5312}"/>
            </a:ext>
          </a:extLst>
        </xdr:cNvPr>
        <xdr:cNvSpPr/>
      </xdr:nvSpPr>
      <xdr:spPr>
        <a:xfrm>
          <a:off x="12327466" y="8845552"/>
          <a:ext cx="2644421" cy="566560"/>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FoHLaTICS</a:t>
          </a:r>
        </a:p>
      </xdr:txBody>
    </xdr:sp>
    <xdr:clientData/>
  </xdr:twoCellAnchor>
  <xdr:twoCellAnchor>
    <xdr:from>
      <xdr:col>6</xdr:col>
      <xdr:colOff>2847623</xdr:colOff>
      <xdr:row>19</xdr:row>
      <xdr:rowOff>254001</xdr:rowOff>
    </xdr:from>
    <xdr:to>
      <xdr:col>7</xdr:col>
      <xdr:colOff>2421466</xdr:colOff>
      <xdr:row>21</xdr:row>
      <xdr:rowOff>101600</xdr:rowOff>
    </xdr:to>
    <xdr:sp macro="" textlink="">
      <xdr:nvSpPr>
        <xdr:cNvPr id="91" name="Cloud 90">
          <a:extLst>
            <a:ext uri="{FF2B5EF4-FFF2-40B4-BE49-F238E27FC236}">
              <a16:creationId xmlns:a16="http://schemas.microsoft.com/office/drawing/2014/main" xmlns="" id="{532FC863-683B-4E1E-AA9E-FDC46D448A36}"/>
            </a:ext>
          </a:extLst>
        </xdr:cNvPr>
        <xdr:cNvSpPr/>
      </xdr:nvSpPr>
      <xdr:spPr>
        <a:xfrm>
          <a:off x="9265356" y="5842001"/>
          <a:ext cx="4078110" cy="660399"/>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Earthtest Energy</a:t>
          </a:r>
        </a:p>
      </xdr:txBody>
    </xdr:sp>
    <xdr:clientData/>
  </xdr:twoCellAnchor>
  <xdr:twoCellAnchor>
    <xdr:from>
      <xdr:col>6</xdr:col>
      <xdr:colOff>4312354</xdr:colOff>
      <xdr:row>14</xdr:row>
      <xdr:rowOff>43040</xdr:rowOff>
    </xdr:from>
    <xdr:to>
      <xdr:col>7</xdr:col>
      <xdr:colOff>3081867</xdr:colOff>
      <xdr:row>15</xdr:row>
      <xdr:rowOff>220132</xdr:rowOff>
    </xdr:to>
    <xdr:sp macro="" textlink="">
      <xdr:nvSpPr>
        <xdr:cNvPr id="92" name="Cloud 91">
          <a:extLst>
            <a:ext uri="{FF2B5EF4-FFF2-40B4-BE49-F238E27FC236}">
              <a16:creationId xmlns:a16="http://schemas.microsoft.com/office/drawing/2014/main" xmlns="" id="{5CE64D72-6BB9-4F9C-B826-3160A0FF17A8}"/>
            </a:ext>
          </a:extLst>
        </xdr:cNvPr>
        <xdr:cNvSpPr/>
      </xdr:nvSpPr>
      <xdr:spPr>
        <a:xfrm>
          <a:off x="10730087" y="3599040"/>
          <a:ext cx="3273780" cy="583492"/>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EcoHOLMEs</a:t>
          </a:r>
        </a:p>
      </xdr:txBody>
    </xdr:sp>
    <xdr:clientData/>
  </xdr:twoCellAnchor>
  <xdr:twoCellAnchor>
    <xdr:from>
      <xdr:col>7</xdr:col>
      <xdr:colOff>248356</xdr:colOff>
      <xdr:row>12</xdr:row>
      <xdr:rowOff>350664</xdr:rowOff>
    </xdr:from>
    <xdr:to>
      <xdr:col>7</xdr:col>
      <xdr:colOff>3386666</xdr:colOff>
      <xdr:row>14</xdr:row>
      <xdr:rowOff>98778</xdr:rowOff>
    </xdr:to>
    <xdr:sp macro="" textlink="">
      <xdr:nvSpPr>
        <xdr:cNvPr id="9" name="Cloud 8">
          <a:extLst>
            <a:ext uri="{FF2B5EF4-FFF2-40B4-BE49-F238E27FC236}">
              <a16:creationId xmlns:a16="http://schemas.microsoft.com/office/drawing/2014/main" xmlns="" id="{583F29DE-61E5-4FE9-865A-E1B3C0A852C6}"/>
            </a:ext>
          </a:extLst>
        </xdr:cNvPr>
        <xdr:cNvSpPr/>
      </xdr:nvSpPr>
      <xdr:spPr>
        <a:xfrm>
          <a:off x="11382023" y="2537886"/>
          <a:ext cx="3138310" cy="651225"/>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Energy</a:t>
          </a:r>
        </a:p>
      </xdr:txBody>
    </xdr:sp>
    <xdr:clientData/>
  </xdr:twoCellAnchor>
  <xdr:twoCellAnchor>
    <xdr:from>
      <xdr:col>9</xdr:col>
      <xdr:colOff>612424</xdr:colOff>
      <xdr:row>28</xdr:row>
      <xdr:rowOff>301980</xdr:rowOff>
    </xdr:from>
    <xdr:to>
      <xdr:col>9</xdr:col>
      <xdr:colOff>3790245</xdr:colOff>
      <xdr:row>30</xdr:row>
      <xdr:rowOff>36688</xdr:rowOff>
    </xdr:to>
    <xdr:sp macro="" textlink="">
      <xdr:nvSpPr>
        <xdr:cNvPr id="93" name="Cloud 92">
          <a:extLst>
            <a:ext uri="{FF2B5EF4-FFF2-40B4-BE49-F238E27FC236}">
              <a16:creationId xmlns:a16="http://schemas.microsoft.com/office/drawing/2014/main" xmlns="" id="{F4F3EDA3-8F5E-4D1A-B215-2DDDA3A3B6BB}"/>
            </a:ext>
          </a:extLst>
        </xdr:cNvPr>
        <xdr:cNvSpPr/>
      </xdr:nvSpPr>
      <xdr:spPr>
        <a:xfrm>
          <a:off x="20542957" y="9649180"/>
          <a:ext cx="3177821" cy="547508"/>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Longley Farm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lumMod val="60000"/>
            <a:lumOff val="40000"/>
          </a:schemeClr>
        </a:solidFill>
      </a:spPr>
      <a:bodyPr vertOverflow="clip" horzOverflow="clip" rtlCol="0" anchor="ctr"/>
      <a:lstStyle>
        <a:defPPr algn="ctr">
          <a:defRPr sz="2800" baseline="0">
            <a:solidFill>
              <a:srgbClr val="FF0000"/>
            </a:solidFill>
          </a:defRPr>
        </a:defPPr>
      </a:lstStyle>
      <a:style>
        <a:lnRef idx="1">
          <a:schemeClr val="accent6"/>
        </a:lnRef>
        <a:fillRef idx="2">
          <a:schemeClr val="accent6"/>
        </a:fillRef>
        <a:effectRef idx="1">
          <a:schemeClr val="accent6"/>
        </a:effectRef>
        <a:fontRef idx="minor">
          <a:schemeClr val="dk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H354"/>
  <sheetViews>
    <sheetView zoomScale="40" zoomScaleNormal="40" zoomScaleSheetLayoutView="30" zoomScalePageLayoutView="40" workbookViewId="0">
      <pane xSplit="9" ySplit="6" topLeftCell="J49" activePane="bottomRight" state="frozen"/>
      <selection pane="topRight" activeCell="D1" sqref="D1"/>
      <selection pane="bottomLeft" activeCell="A8" sqref="A8"/>
      <selection pane="bottomRight" activeCell="B1" sqref="A1:B1048576"/>
    </sheetView>
  </sheetViews>
  <sheetFormatPr baseColWidth="10" defaultColWidth="8.83203125" defaultRowHeight="30" x14ac:dyDescent="0"/>
  <cols>
    <col min="1" max="1" width="11.6640625" style="381" hidden="1" customWidth="1"/>
    <col min="2" max="2" width="11.83203125" style="368" customWidth="1"/>
    <col min="3" max="3" width="12.83203125" style="368" customWidth="1"/>
    <col min="4" max="4" width="15.83203125" style="368" customWidth="1"/>
    <col min="5" max="5" width="12.5" style="368" customWidth="1"/>
    <col min="6" max="6" width="33.33203125" style="381" customWidth="1"/>
    <col min="7" max="7" width="17.5" style="381" hidden="1" customWidth="1"/>
    <col min="8" max="8" width="9.1640625" style="57" customWidth="1"/>
    <col min="9" max="9" width="14.6640625" style="303" customWidth="1"/>
    <col min="10" max="10" width="0.83203125" style="288" customWidth="1"/>
    <col min="11" max="11" width="33.5" style="336" customWidth="1"/>
    <col min="12" max="12" width="56.5" style="2" customWidth="1"/>
    <col min="13" max="13" width="46" style="2" customWidth="1"/>
    <col min="14" max="14" width="79" style="2" hidden="1" customWidth="1"/>
    <col min="15" max="15" width="79" style="2" customWidth="1"/>
    <col min="16" max="16" width="30.6640625" style="2" customWidth="1"/>
    <col min="17" max="17" width="31.5" style="2" customWidth="1"/>
    <col min="18" max="19" width="48.1640625" style="2" hidden="1" customWidth="1"/>
    <col min="20" max="20" width="34.83203125" style="2" customWidth="1"/>
    <col min="21" max="21" width="67.5" style="381" hidden="1" customWidth="1"/>
    <col min="22" max="22" width="69.5" style="381" hidden="1" customWidth="1"/>
    <col min="23" max="23" width="62.5" style="381" hidden="1" customWidth="1"/>
    <col min="24" max="24" width="39.1640625" style="382" hidden="1" customWidth="1"/>
    <col min="25" max="26" width="1.5" style="381" customWidth="1"/>
    <col min="27" max="27" width="35.5" style="381" hidden="1" customWidth="1"/>
    <col min="28" max="28" width="16.83203125" style="373" hidden="1" customWidth="1"/>
    <col min="29" max="29" width="13.5" style="377" hidden="1" customWidth="1"/>
    <col min="30" max="34" width="8.83203125" style="373" hidden="1" customWidth="1"/>
    <col min="35" max="38" width="8.83203125" style="373" customWidth="1"/>
    <col min="39" max="16384" width="8.83203125" style="373"/>
  </cols>
  <sheetData>
    <row r="1" spans="1:29">
      <c r="B1" s="369"/>
      <c r="C1" s="369"/>
      <c r="D1" s="369"/>
      <c r="E1" s="369"/>
      <c r="F1" s="42" t="s">
        <v>0</v>
      </c>
      <c r="G1" s="42"/>
      <c r="H1" s="42"/>
      <c r="I1" s="302"/>
      <c r="J1" s="287"/>
      <c r="T1" s="272" t="s">
        <v>826</v>
      </c>
      <c r="W1" s="4" t="s">
        <v>729</v>
      </c>
      <c r="X1" s="4" t="s">
        <v>602</v>
      </c>
      <c r="AB1" s="374" t="s">
        <v>379</v>
      </c>
      <c r="AC1" s="375" t="s">
        <v>380</v>
      </c>
    </row>
    <row r="2" spans="1:29" ht="31" thickBot="1">
      <c r="B2" s="369"/>
      <c r="C2" s="369"/>
      <c r="D2" s="369"/>
      <c r="E2" s="369"/>
      <c r="F2" s="370" t="s">
        <v>829</v>
      </c>
      <c r="G2" s="52"/>
      <c r="H2" s="53"/>
      <c r="S2" s="272" t="s">
        <v>741</v>
      </c>
      <c r="T2" s="272" t="s">
        <v>827</v>
      </c>
      <c r="W2" s="3"/>
      <c r="AB2" s="376">
        <v>6</v>
      </c>
      <c r="AC2" s="375" t="s">
        <v>381</v>
      </c>
    </row>
    <row r="3" spans="1:29" ht="66" customHeight="1" thickBot="1">
      <c r="B3" s="475" t="s">
        <v>734</v>
      </c>
      <c r="C3" s="476" t="s">
        <v>824</v>
      </c>
      <c r="D3" s="476" t="s">
        <v>824</v>
      </c>
      <c r="E3" s="523" t="s">
        <v>733</v>
      </c>
      <c r="F3" s="442" t="s">
        <v>1</v>
      </c>
      <c r="G3" s="260" t="s">
        <v>718</v>
      </c>
      <c r="H3" s="81" t="s">
        <v>601</v>
      </c>
      <c r="I3" s="304" t="s">
        <v>2</v>
      </c>
      <c r="J3" s="517" t="s">
        <v>372</v>
      </c>
      <c r="K3" s="337" t="s">
        <v>603</v>
      </c>
      <c r="L3" s="5" t="s">
        <v>240</v>
      </c>
      <c r="M3" s="94" t="s">
        <v>606</v>
      </c>
      <c r="N3" s="5" t="s">
        <v>605</v>
      </c>
      <c r="O3" s="5" t="s">
        <v>604</v>
      </c>
      <c r="P3" s="94" t="s">
        <v>752</v>
      </c>
      <c r="Q3" s="367" t="s">
        <v>828</v>
      </c>
      <c r="R3" s="94" t="s">
        <v>659</v>
      </c>
      <c r="S3" s="316" t="s">
        <v>747</v>
      </c>
      <c r="T3" s="271" t="s">
        <v>753</v>
      </c>
      <c r="U3" s="5" t="s">
        <v>726</v>
      </c>
      <c r="V3" s="5" t="s">
        <v>123</v>
      </c>
      <c r="W3" s="5" t="s">
        <v>124</v>
      </c>
      <c r="X3" s="6" t="s">
        <v>4</v>
      </c>
      <c r="AA3" s="338" t="s">
        <v>742</v>
      </c>
      <c r="AB3" s="376">
        <v>7</v>
      </c>
      <c r="AC3" s="375" t="s">
        <v>382</v>
      </c>
    </row>
    <row r="4" spans="1:29" ht="6.75" customHeight="1">
      <c r="B4" s="477"/>
      <c r="C4" s="445"/>
      <c r="D4" s="445"/>
      <c r="E4" s="478"/>
      <c r="F4" s="281"/>
      <c r="G4" s="281"/>
      <c r="H4" s="282"/>
      <c r="I4" s="305"/>
      <c r="J4" s="289"/>
      <c r="K4" s="499"/>
      <c r="L4" s="8"/>
      <c r="M4" s="8"/>
      <c r="N4" s="8"/>
      <c r="O4" s="8"/>
      <c r="P4" s="8"/>
      <c r="Q4" s="8"/>
      <c r="R4" s="8"/>
      <c r="S4" s="8"/>
      <c r="T4" s="8"/>
      <c r="U4" s="283"/>
      <c r="V4" s="383"/>
      <c r="W4" s="383"/>
      <c r="X4" s="9"/>
    </row>
    <row r="5" spans="1:29" ht="49.75" customHeight="1">
      <c r="B5" s="477"/>
      <c r="C5" s="445"/>
      <c r="D5" s="479" t="s">
        <v>825</v>
      </c>
      <c r="E5" s="480"/>
      <c r="F5" s="278"/>
      <c r="G5" s="278"/>
      <c r="H5" s="279"/>
      <c r="I5" s="306"/>
      <c r="J5" s="293" t="s">
        <v>830</v>
      </c>
      <c r="K5" s="500"/>
      <c r="L5" s="13"/>
      <c r="M5" s="13"/>
      <c r="N5" s="13"/>
      <c r="O5" s="97" t="s">
        <v>636</v>
      </c>
      <c r="P5" s="349">
        <f>SUM(P8:P351)</f>
        <v>974700</v>
      </c>
      <c r="Q5" s="350">
        <f>SUM(Q8:Q351)</f>
        <v>50000</v>
      </c>
      <c r="R5" s="349">
        <f>SUM(R8:R351)</f>
        <v>891200</v>
      </c>
      <c r="S5" s="349">
        <f>SUM(S8:S351)</f>
        <v>308900</v>
      </c>
      <c r="T5" s="351">
        <f>SUM(T8:T351)</f>
        <v>200000</v>
      </c>
      <c r="U5" s="284" t="s">
        <v>727</v>
      </c>
      <c r="V5" s="285" t="s">
        <v>97</v>
      </c>
      <c r="W5" s="285" t="s">
        <v>125</v>
      </c>
      <c r="X5" s="14"/>
      <c r="AA5" s="348">
        <f>SUM(AA8:AA351)</f>
        <v>342000</v>
      </c>
    </row>
    <row r="6" spans="1:29" ht="7.75" customHeight="1" thickBot="1">
      <c r="B6" s="481"/>
      <c r="C6" s="482"/>
      <c r="D6" s="482"/>
      <c r="E6" s="483"/>
      <c r="F6" s="16"/>
      <c r="G6" s="16"/>
      <c r="H6" s="280"/>
      <c r="I6" s="307"/>
      <c r="J6" s="291"/>
      <c r="K6" s="501"/>
      <c r="L6" s="20"/>
      <c r="M6" s="20"/>
      <c r="N6" s="20"/>
      <c r="O6" s="20"/>
      <c r="P6" s="352"/>
      <c r="Q6" s="352"/>
      <c r="R6" s="352"/>
      <c r="S6" s="352"/>
      <c r="T6" s="352"/>
      <c r="U6" s="286"/>
      <c r="V6" s="19"/>
      <c r="W6" s="19"/>
      <c r="X6" s="21"/>
      <c r="AB6" s="374">
        <v>9</v>
      </c>
      <c r="AC6" s="375" t="s">
        <v>728</v>
      </c>
    </row>
    <row r="7" spans="1:29" ht="7.75" customHeight="1" thickBot="1">
      <c r="B7" s="445"/>
      <c r="C7" s="445"/>
      <c r="D7" s="445"/>
      <c r="E7" s="446"/>
      <c r="F7" s="10"/>
      <c r="G7" s="278"/>
      <c r="H7" s="279"/>
      <c r="I7" s="346"/>
      <c r="J7" s="290"/>
      <c r="K7" s="502"/>
      <c r="L7" s="13"/>
      <c r="M7" s="102"/>
      <c r="N7" s="13"/>
      <c r="O7" s="102"/>
      <c r="P7" s="353"/>
      <c r="Q7" s="353"/>
      <c r="R7" s="353"/>
      <c r="S7" s="353"/>
      <c r="T7" s="353"/>
      <c r="U7" s="278"/>
      <c r="V7" s="12"/>
      <c r="W7" s="12"/>
      <c r="X7" s="14"/>
    </row>
    <row r="8" spans="1:29" ht="46" thickBot="1">
      <c r="A8" s="443"/>
      <c r="B8" s="447"/>
      <c r="C8" s="448"/>
      <c r="D8" s="448">
        <v>1.1000000000000001</v>
      </c>
      <c r="E8" s="449">
        <v>1.1000000000000001</v>
      </c>
      <c r="F8" s="384" t="s">
        <v>5</v>
      </c>
      <c r="G8" s="385"/>
      <c r="H8" s="273"/>
      <c r="I8" s="308">
        <v>1.1000000000000001</v>
      </c>
      <c r="J8" s="292" t="s">
        <v>198</v>
      </c>
      <c r="K8" s="503"/>
      <c r="L8" s="24"/>
      <c r="M8" s="386"/>
      <c r="N8" s="274"/>
      <c r="O8" s="274"/>
      <c r="P8" s="387"/>
      <c r="Q8" s="387"/>
      <c r="R8" s="387"/>
      <c r="S8" s="387"/>
      <c r="T8" s="387"/>
      <c r="U8" s="276"/>
      <c r="V8" s="276"/>
      <c r="W8" s="388"/>
      <c r="X8" s="389"/>
      <c r="AA8" s="317">
        <f>SUM(T8:T38)</f>
        <v>92000</v>
      </c>
      <c r="AB8" s="378"/>
      <c r="AC8" s="379">
        <v>1</v>
      </c>
    </row>
    <row r="9" spans="1:29" ht="60">
      <c r="A9" s="444"/>
      <c r="B9" s="450"/>
      <c r="C9" s="451">
        <v>1.1020000000000001</v>
      </c>
      <c r="D9" s="485">
        <v>1.1020000000000001</v>
      </c>
      <c r="E9" s="452">
        <v>1.1020000000000001</v>
      </c>
      <c r="F9" s="390" t="s">
        <v>5</v>
      </c>
      <c r="G9" s="391"/>
      <c r="H9" s="83">
        <v>1.1000000000000001</v>
      </c>
      <c r="I9" s="309">
        <v>1.1020000000000001</v>
      </c>
      <c r="J9" s="293" t="s">
        <v>198</v>
      </c>
      <c r="K9" s="504" t="s">
        <v>146</v>
      </c>
      <c r="L9" s="26" t="str">
        <f>CONCATENATE(U9,V9,W9)</f>
        <v xml:space="preserve">Facilitate the delivery of the Action Plan, by ensuring that all actions are owned and budgets identified. </v>
      </c>
      <c r="M9" s="318" t="s">
        <v>409</v>
      </c>
      <c r="N9" s="66" t="s">
        <v>342</v>
      </c>
      <c r="O9" s="45" t="s">
        <v>823</v>
      </c>
      <c r="P9" s="354">
        <v>4000</v>
      </c>
      <c r="Q9" s="354">
        <f>+P9</f>
        <v>4000</v>
      </c>
      <c r="R9" s="355">
        <v>0</v>
      </c>
      <c r="S9" s="355">
        <v>0</v>
      </c>
      <c r="T9" s="355">
        <v>0</v>
      </c>
      <c r="U9" s="61" t="s">
        <v>145</v>
      </c>
      <c r="V9" s="61"/>
      <c r="W9" s="392"/>
      <c r="X9" s="393"/>
      <c r="AB9" s="378"/>
      <c r="AC9" s="379">
        <f t="shared" ref="AC9:AC40" si="0">+AC8+1</f>
        <v>2</v>
      </c>
    </row>
    <row r="10" spans="1:29" ht="100">
      <c r="A10" s="444"/>
      <c r="B10" s="455"/>
      <c r="C10" s="451">
        <v>1.1080000000000001</v>
      </c>
      <c r="D10" s="485">
        <v>1.1080000000000001</v>
      </c>
      <c r="E10" s="452">
        <v>1.1080000000000001</v>
      </c>
      <c r="F10" s="390" t="s">
        <v>5</v>
      </c>
      <c r="G10" s="391"/>
      <c r="H10" s="83">
        <v>1.2</v>
      </c>
      <c r="I10" s="309">
        <v>1.1080000000000001</v>
      </c>
      <c r="J10" s="293" t="s">
        <v>198</v>
      </c>
      <c r="K10" s="505" t="s">
        <v>146</v>
      </c>
      <c r="L10" s="26" t="str">
        <f>CONCATENATE(U10,V10,W10)</f>
        <v>Appoint part-time Climate Emergency Action coordinator (project manager)  to liaise with Parish Council sub-committee, residents, businesses and community groups to keep actions moving.</v>
      </c>
      <c r="M10" s="318" t="s">
        <v>412</v>
      </c>
      <c r="N10" s="66" t="s">
        <v>343</v>
      </c>
      <c r="O10" s="45" t="s">
        <v>621</v>
      </c>
      <c r="P10" s="354">
        <v>15000</v>
      </c>
      <c r="Q10" s="354">
        <f>+P10</f>
        <v>15000</v>
      </c>
      <c r="R10" s="355">
        <v>0</v>
      </c>
      <c r="S10" s="355">
        <v>0</v>
      </c>
      <c r="T10" s="355">
        <v>0</v>
      </c>
      <c r="U10" s="61" t="s">
        <v>144</v>
      </c>
      <c r="V10" s="61"/>
      <c r="W10" s="28"/>
      <c r="X10" s="393"/>
      <c r="AB10" s="378"/>
      <c r="AC10" s="379">
        <f t="shared" si="0"/>
        <v>3</v>
      </c>
    </row>
    <row r="11" spans="1:29" ht="120">
      <c r="A11" s="444"/>
      <c r="B11" s="457">
        <v>1.1100000000000001</v>
      </c>
      <c r="C11" s="458">
        <v>1.1100000000000001</v>
      </c>
      <c r="D11" s="486">
        <v>1.1100000000000001</v>
      </c>
      <c r="E11" s="452">
        <v>1.1100000000000001</v>
      </c>
      <c r="F11" s="390" t="s">
        <v>5</v>
      </c>
      <c r="G11" s="391"/>
      <c r="H11" s="83" t="s">
        <v>719</v>
      </c>
      <c r="I11" s="309">
        <v>1.1100000000000001</v>
      </c>
      <c r="J11" s="293" t="s">
        <v>198</v>
      </c>
      <c r="K11" s="505" t="s">
        <v>746</v>
      </c>
      <c r="L11" s="26" t="str">
        <f>CONCATENATE(U11,V11,W11)</f>
        <v>.Appoint Climate Emergency Action staff and set up project office to manage Climate Emergency actions on behalf of Parish Council and to liaise with residents, businesses, community groups and Kirklees council officers on action plans.</v>
      </c>
      <c r="M11" s="318" t="s">
        <v>778</v>
      </c>
      <c r="N11" s="76" t="s">
        <v>744</v>
      </c>
      <c r="O11" s="45" t="s">
        <v>779</v>
      </c>
      <c r="P11" s="356">
        <v>57000</v>
      </c>
      <c r="Q11" s="355">
        <v>0</v>
      </c>
      <c r="R11" s="355">
        <v>80000</v>
      </c>
      <c r="S11" s="356">
        <v>80000</v>
      </c>
      <c r="T11" s="356">
        <v>57000</v>
      </c>
      <c r="U11" s="61" t="s">
        <v>111</v>
      </c>
      <c r="V11" s="61" t="s">
        <v>710</v>
      </c>
      <c r="W11" s="28"/>
      <c r="X11" s="393"/>
      <c r="AB11" s="378"/>
      <c r="AC11" s="379">
        <f t="shared" si="0"/>
        <v>4</v>
      </c>
    </row>
    <row r="12" spans="1:29" ht="80">
      <c r="A12" s="444"/>
      <c r="B12" s="455"/>
      <c r="C12" s="451">
        <v>1.1200000000000001</v>
      </c>
      <c r="D12" s="485">
        <v>1.1200000000000001</v>
      </c>
      <c r="E12" s="452">
        <v>1.1200000000000001</v>
      </c>
      <c r="F12" s="390" t="s">
        <v>5</v>
      </c>
      <c r="G12" s="391"/>
      <c r="H12" s="83">
        <v>1.3</v>
      </c>
      <c r="I12" s="309">
        <v>1.1200000000000001</v>
      </c>
      <c r="J12" s="293" t="s">
        <v>198</v>
      </c>
      <c r="K12" s="505" t="s">
        <v>146</v>
      </c>
      <c r="L12" s="26" t="str">
        <f>CONCATENATE(U12,V12,W12)</f>
        <v>Hold regular quarterly public events to discuss performance and progress in reducing carbon emissions, improving air quality and increased biodiversity.</v>
      </c>
      <c r="M12" s="318" t="s">
        <v>417</v>
      </c>
      <c r="N12" s="66" t="s">
        <v>361</v>
      </c>
      <c r="O12" s="45" t="s">
        <v>821</v>
      </c>
      <c r="P12" s="354">
        <v>2000</v>
      </c>
      <c r="Q12" s="354">
        <f>+P12</f>
        <v>2000</v>
      </c>
      <c r="R12" s="355">
        <v>0</v>
      </c>
      <c r="S12" s="355">
        <v>0</v>
      </c>
      <c r="T12" s="355">
        <v>0</v>
      </c>
      <c r="U12" s="61" t="s">
        <v>362</v>
      </c>
      <c r="V12" s="61"/>
      <c r="W12" s="397"/>
      <c r="X12" s="393"/>
      <c r="AB12" s="378"/>
      <c r="AC12" s="379">
        <f t="shared" si="0"/>
        <v>5</v>
      </c>
    </row>
    <row r="13" spans="1:29" ht="45">
      <c r="A13" s="444"/>
      <c r="B13" s="455"/>
      <c r="C13" s="456"/>
      <c r="D13" s="456">
        <v>1.2</v>
      </c>
      <c r="E13" s="452">
        <v>1.2</v>
      </c>
      <c r="F13" s="390" t="s">
        <v>5</v>
      </c>
      <c r="G13" s="391"/>
      <c r="H13" s="83"/>
      <c r="I13" s="309">
        <v>1.2</v>
      </c>
      <c r="J13" s="293" t="s">
        <v>199</v>
      </c>
      <c r="K13" s="506"/>
      <c r="L13" s="26"/>
      <c r="M13" s="318"/>
      <c r="N13" s="66"/>
      <c r="O13" s="66"/>
      <c r="P13" s="359"/>
      <c r="Q13" s="359"/>
      <c r="R13" s="359"/>
      <c r="S13" s="359"/>
      <c r="T13" s="359"/>
      <c r="U13" s="400"/>
      <c r="V13" s="400"/>
      <c r="W13" s="397"/>
      <c r="X13" s="393"/>
      <c r="AA13" s="394"/>
      <c r="AB13" s="378"/>
      <c r="AC13" s="379">
        <f t="shared" si="0"/>
        <v>6</v>
      </c>
    </row>
    <row r="14" spans="1:29" ht="120">
      <c r="A14" s="444"/>
      <c r="B14" s="455"/>
      <c r="C14" s="451">
        <v>1.2010000000000001</v>
      </c>
      <c r="D14" s="485">
        <v>1.2010000000000001</v>
      </c>
      <c r="E14" s="452">
        <v>1.2010000000000001</v>
      </c>
      <c r="F14" s="390" t="s">
        <v>5</v>
      </c>
      <c r="G14" s="391"/>
      <c r="H14" s="83">
        <v>1.4</v>
      </c>
      <c r="I14" s="309">
        <v>1.2010000000000001</v>
      </c>
      <c r="J14" s="293" t="s">
        <v>199</v>
      </c>
      <c r="K14" s="505" t="s">
        <v>146</v>
      </c>
      <c r="L14" s="26" t="str">
        <f>CONCATENATE(U14,V14,W14)</f>
        <v>Develop a comprehensive communications strategy, with clear messages, persuasive conversations and the avoidance of guilt, to empower individuals and combat the sense of negativity, using a variety of media, including talking to very small groups and the use of print.</v>
      </c>
      <c r="M14" s="318" t="s">
        <v>418</v>
      </c>
      <c r="N14" s="66" t="s">
        <v>344</v>
      </c>
      <c r="O14" s="100" t="s">
        <v>653</v>
      </c>
      <c r="P14" s="354">
        <v>500</v>
      </c>
      <c r="Q14" s="354">
        <f>+P14</f>
        <v>500</v>
      </c>
      <c r="R14" s="355">
        <v>0</v>
      </c>
      <c r="S14" s="355">
        <v>0</v>
      </c>
      <c r="T14" s="355">
        <v>0</v>
      </c>
      <c r="U14" s="61" t="s">
        <v>136</v>
      </c>
      <c r="V14" s="61"/>
      <c r="W14" s="26"/>
      <c r="X14" s="393"/>
      <c r="AB14" s="378"/>
      <c r="AC14" s="379">
        <f t="shared" si="0"/>
        <v>7</v>
      </c>
    </row>
    <row r="15" spans="1:29" ht="60">
      <c r="A15" s="444"/>
      <c r="B15" s="455"/>
      <c r="C15" s="451">
        <v>1.202</v>
      </c>
      <c r="D15" s="485">
        <v>1.202</v>
      </c>
      <c r="E15" s="452">
        <v>1.202</v>
      </c>
      <c r="F15" s="390" t="s">
        <v>5</v>
      </c>
      <c r="G15" s="391"/>
      <c r="H15" s="83">
        <v>1.5</v>
      </c>
      <c r="I15" s="309">
        <v>1.202</v>
      </c>
      <c r="J15" s="293" t="s">
        <v>199</v>
      </c>
      <c r="K15" s="505" t="s">
        <v>146</v>
      </c>
      <c r="L15" s="26" t="str">
        <f>CONCATENATE(U15,V15,W15)</f>
        <v>Identify some quick wins, with specific campaigns, eg Meat-free Mondays, to maintain momentum and interest</v>
      </c>
      <c r="M15" s="318" t="s">
        <v>435</v>
      </c>
      <c r="N15" s="66" t="s">
        <v>345</v>
      </c>
      <c r="O15" s="45" t="s">
        <v>817</v>
      </c>
      <c r="P15" s="354">
        <v>0</v>
      </c>
      <c r="Q15" s="355">
        <f>+P15</f>
        <v>0</v>
      </c>
      <c r="R15" s="355">
        <v>0</v>
      </c>
      <c r="S15" s="355">
        <v>0</v>
      </c>
      <c r="T15" s="355">
        <v>0</v>
      </c>
      <c r="U15" s="61" t="s">
        <v>137</v>
      </c>
      <c r="V15" s="61"/>
      <c r="W15" s="26"/>
      <c r="X15" s="393"/>
      <c r="AB15" s="378"/>
      <c r="AC15" s="379">
        <f t="shared" si="0"/>
        <v>8</v>
      </c>
    </row>
    <row r="16" spans="1:29" ht="45">
      <c r="A16" s="444"/>
      <c r="B16" s="455"/>
      <c r="C16" s="456"/>
      <c r="D16" s="456">
        <v>1.3</v>
      </c>
      <c r="E16" s="452">
        <v>1.3</v>
      </c>
      <c r="F16" s="390" t="s">
        <v>5</v>
      </c>
      <c r="G16" s="391"/>
      <c r="H16" s="83"/>
      <c r="I16" s="309">
        <v>1.3</v>
      </c>
      <c r="J16" s="293" t="s">
        <v>200</v>
      </c>
      <c r="K16" s="506"/>
      <c r="L16" s="26"/>
      <c r="M16" s="318"/>
      <c r="N16" s="66"/>
      <c r="O16" s="66"/>
      <c r="P16" s="359"/>
      <c r="Q16" s="359"/>
      <c r="R16" s="359"/>
      <c r="S16" s="359"/>
      <c r="T16" s="359"/>
      <c r="U16" s="400"/>
      <c r="V16" s="400"/>
      <c r="W16" s="397"/>
      <c r="X16" s="393"/>
      <c r="AB16" s="378"/>
      <c r="AC16" s="379">
        <f t="shared" si="0"/>
        <v>9</v>
      </c>
    </row>
    <row r="17" spans="1:29" ht="100">
      <c r="A17" s="444"/>
      <c r="B17" s="450"/>
      <c r="C17" s="453"/>
      <c r="D17" s="487">
        <v>1.306</v>
      </c>
      <c r="E17" s="452">
        <v>1.306</v>
      </c>
      <c r="F17" s="390" t="s">
        <v>5</v>
      </c>
      <c r="G17" s="391"/>
      <c r="H17" s="83">
        <v>1.6</v>
      </c>
      <c r="I17" s="309">
        <v>1.306</v>
      </c>
      <c r="J17" s="293" t="s">
        <v>200</v>
      </c>
      <c r="K17" s="505" t="s">
        <v>111</v>
      </c>
      <c r="L17" s="26" t="str">
        <f>CONCATENATE(U17,V17,W17)</f>
        <v>Make Community map showing Holme Valley  locality - artwork rather than just a map eg South Pennines map at Hebden Bridge by Angela Smythe. For Holme Valley community identity and branding</v>
      </c>
      <c r="M17" s="327" t="s">
        <v>422</v>
      </c>
      <c r="N17" s="72" t="s">
        <v>656</v>
      </c>
      <c r="O17" s="26" t="s">
        <v>756</v>
      </c>
      <c r="P17" s="357">
        <v>1000</v>
      </c>
      <c r="Q17" s="357">
        <v>0</v>
      </c>
      <c r="R17" s="357">
        <v>5000</v>
      </c>
      <c r="S17" s="357">
        <v>5000</v>
      </c>
      <c r="T17" s="357">
        <v>0</v>
      </c>
      <c r="U17" s="61" t="s">
        <v>657</v>
      </c>
      <c r="V17" s="400"/>
      <c r="W17" s="397"/>
      <c r="X17" s="393"/>
      <c r="AB17" s="378"/>
      <c r="AC17" s="379">
        <f t="shared" si="0"/>
        <v>10</v>
      </c>
    </row>
    <row r="18" spans="1:29" ht="60">
      <c r="A18" s="444"/>
      <c r="B18" s="457">
        <v>1.3089999999999999</v>
      </c>
      <c r="C18" s="458">
        <v>1.3089999999999999</v>
      </c>
      <c r="D18" s="486">
        <v>1.3089999999999999</v>
      </c>
      <c r="E18" s="452">
        <v>1.3089999999999999</v>
      </c>
      <c r="F18" s="390" t="s">
        <v>5</v>
      </c>
      <c r="G18" s="391"/>
      <c r="H18" s="83">
        <v>1.7</v>
      </c>
      <c r="I18" s="309">
        <v>1.3089999999999999</v>
      </c>
      <c r="J18" s="293" t="s">
        <v>200</v>
      </c>
      <c r="K18" s="505" t="s">
        <v>746</v>
      </c>
      <c r="L18" s="26" t="str">
        <f>CONCATENATE(U18,V18,W18)</f>
        <v xml:space="preserve">.Hold annual Green Festival in Holme Valley, celebrating local green businesses, community group achievements etc </v>
      </c>
      <c r="M18" s="318" t="s">
        <v>440</v>
      </c>
      <c r="N18" s="76" t="s">
        <v>651</v>
      </c>
      <c r="O18" s="45" t="s">
        <v>816</v>
      </c>
      <c r="P18" s="356">
        <v>5000</v>
      </c>
      <c r="Q18" s="355">
        <v>0</v>
      </c>
      <c r="R18" s="355">
        <v>10000</v>
      </c>
      <c r="S18" s="356">
        <v>10000</v>
      </c>
      <c r="T18" s="356">
        <v>5000</v>
      </c>
      <c r="U18" s="61" t="s">
        <v>111</v>
      </c>
      <c r="V18" s="61" t="s">
        <v>147</v>
      </c>
      <c r="W18" s="64"/>
      <c r="X18" s="393"/>
      <c r="AB18" s="378"/>
      <c r="AC18" s="379">
        <f t="shared" si="0"/>
        <v>11</v>
      </c>
    </row>
    <row r="19" spans="1:29" ht="45">
      <c r="A19" s="444"/>
      <c r="B19" s="455"/>
      <c r="C19" s="456"/>
      <c r="D19" s="456">
        <v>2.1</v>
      </c>
      <c r="E19" s="460">
        <v>2.1</v>
      </c>
      <c r="F19" s="402" t="s">
        <v>12</v>
      </c>
      <c r="G19" s="403"/>
      <c r="H19" s="84"/>
      <c r="I19" s="310">
        <v>2.1</v>
      </c>
      <c r="J19" s="294" t="s">
        <v>280</v>
      </c>
      <c r="K19" s="507"/>
      <c r="L19" s="26"/>
      <c r="M19" s="319"/>
      <c r="N19" s="66"/>
      <c r="O19" s="66"/>
      <c r="P19" s="359"/>
      <c r="Q19" s="359"/>
      <c r="R19" s="358"/>
      <c r="S19" s="358"/>
      <c r="T19" s="358"/>
      <c r="U19" s="396"/>
      <c r="V19" s="400"/>
      <c r="W19" s="392"/>
      <c r="X19" s="393"/>
      <c r="Y19" s="394"/>
      <c r="Z19" s="394"/>
      <c r="AA19" s="344">
        <f>SUM(T19:T76)</f>
        <v>65000</v>
      </c>
      <c r="AB19" s="378"/>
      <c r="AC19" s="379">
        <f t="shared" si="0"/>
        <v>12</v>
      </c>
    </row>
    <row r="20" spans="1:29" ht="120">
      <c r="A20" s="444"/>
      <c r="B20" s="455"/>
      <c r="C20" s="451">
        <v>2.1040000000000001</v>
      </c>
      <c r="D20" s="485">
        <v>2.1040000000000001</v>
      </c>
      <c r="E20" s="460">
        <v>2.1040000000000001</v>
      </c>
      <c r="F20" s="402" t="s">
        <v>12</v>
      </c>
      <c r="G20" s="403"/>
      <c r="H20" s="84">
        <v>2.1</v>
      </c>
      <c r="I20" s="310">
        <v>2.1040000000000001</v>
      </c>
      <c r="J20" s="294" t="s">
        <v>280</v>
      </c>
      <c r="K20" s="505" t="s">
        <v>783</v>
      </c>
      <c r="L20" s="26" t="str">
        <f>CONCATENATE(U20,V20,W20)</f>
        <v>Publish home energy saving booklet with information and advice for householders - authoritative guidance on proven and cost effective energy reduction measures.  Simple summary then backed up by more detailed guide</v>
      </c>
      <c r="M20" s="319" t="s">
        <v>443</v>
      </c>
      <c r="N20" s="66" t="s">
        <v>346</v>
      </c>
      <c r="O20" s="45" t="s">
        <v>757</v>
      </c>
      <c r="P20" s="354">
        <v>2000</v>
      </c>
      <c r="Q20" s="354">
        <v>2000</v>
      </c>
      <c r="R20" s="358">
        <v>2000</v>
      </c>
      <c r="S20" s="365">
        <v>0</v>
      </c>
      <c r="T20" s="365">
        <v>0</v>
      </c>
      <c r="U20" s="71" t="s">
        <v>179</v>
      </c>
      <c r="V20" s="396"/>
      <c r="W20" s="397"/>
      <c r="X20" s="393"/>
      <c r="AA20" s="397"/>
      <c r="AB20" s="378"/>
      <c r="AC20" s="379">
        <f t="shared" si="0"/>
        <v>13</v>
      </c>
    </row>
    <row r="21" spans="1:29" ht="80">
      <c r="A21" s="444"/>
      <c r="B21" s="457">
        <v>2.1059999999999999</v>
      </c>
      <c r="C21" s="458">
        <v>2.1059999999999999</v>
      </c>
      <c r="D21" s="486">
        <v>2.1059999999999999</v>
      </c>
      <c r="E21" s="460">
        <v>2.1059999999999999</v>
      </c>
      <c r="F21" s="402" t="s">
        <v>12</v>
      </c>
      <c r="G21" s="403"/>
      <c r="H21" s="84">
        <v>2.2000000000000002</v>
      </c>
      <c r="I21" s="310">
        <v>2.1059999999999999</v>
      </c>
      <c r="J21" s="404" t="s">
        <v>280</v>
      </c>
      <c r="K21" s="504" t="s">
        <v>758</v>
      </c>
      <c r="L21" s="26" t="str">
        <f>CONCATENATE(U21,V21,W21)</f>
        <v>.Set up advice service to advise and assist househoulders on energy saving and sustainable living. (Similar to NHS Health Visitor service)</v>
      </c>
      <c r="M21" s="319" t="s">
        <v>784</v>
      </c>
      <c r="N21" s="72" t="s">
        <v>609</v>
      </c>
      <c r="O21" s="28" t="s">
        <v>814</v>
      </c>
      <c r="P21" s="366">
        <v>5000</v>
      </c>
      <c r="Q21" s="358">
        <v>0</v>
      </c>
      <c r="R21" s="358">
        <v>20000</v>
      </c>
      <c r="S21" s="366">
        <v>20000</v>
      </c>
      <c r="T21" s="366">
        <v>5000</v>
      </c>
      <c r="U21" s="396" t="s">
        <v>111</v>
      </c>
      <c r="V21" s="71" t="s">
        <v>19</v>
      </c>
      <c r="W21" s="392"/>
      <c r="X21" s="393"/>
      <c r="AB21" s="378"/>
      <c r="AC21" s="379">
        <f t="shared" si="0"/>
        <v>14</v>
      </c>
    </row>
    <row r="22" spans="1:29" ht="45">
      <c r="A22" s="444"/>
      <c r="B22" s="455"/>
      <c r="C22" s="456"/>
      <c r="D22" s="456">
        <v>2.2000000000000002</v>
      </c>
      <c r="E22" s="454">
        <v>2.2000000000000002</v>
      </c>
      <c r="F22" s="402" t="s">
        <v>12</v>
      </c>
      <c r="G22" s="403"/>
      <c r="H22" s="84"/>
      <c r="I22" s="310">
        <v>2.2000000000000002</v>
      </c>
      <c r="J22" s="295" t="s">
        <v>202</v>
      </c>
      <c r="K22" s="508"/>
      <c r="L22" s="26"/>
      <c r="M22" s="319"/>
      <c r="N22" s="66"/>
      <c r="O22" s="45"/>
      <c r="P22" s="359"/>
      <c r="Q22" s="359"/>
      <c r="R22" s="359"/>
      <c r="S22" s="359"/>
      <c r="T22" s="359"/>
      <c r="U22" s="400"/>
      <c r="V22" s="400"/>
      <c r="W22" s="397"/>
      <c r="X22" s="393"/>
      <c r="AB22" s="378"/>
      <c r="AC22" s="379">
        <f t="shared" si="0"/>
        <v>15</v>
      </c>
    </row>
    <row r="23" spans="1:29" ht="100">
      <c r="A23" s="444"/>
      <c r="B23" s="455"/>
      <c r="C23" s="451">
        <v>2.202</v>
      </c>
      <c r="D23" s="451">
        <v>2.202</v>
      </c>
      <c r="E23" s="460">
        <v>2.202</v>
      </c>
      <c r="F23" s="402" t="s">
        <v>12</v>
      </c>
      <c r="G23" s="403"/>
      <c r="H23" s="84">
        <v>2.2999999999999998</v>
      </c>
      <c r="I23" s="310">
        <v>2.202</v>
      </c>
      <c r="J23" s="295" t="s">
        <v>202</v>
      </c>
      <c r="K23" s="505" t="s">
        <v>111</v>
      </c>
      <c r="L23" s="26" t="str">
        <f>CONCATENATE(U23,V23,W23)</f>
        <v>Parish Council to do energy efficiency audit on own buildings and property.  Identify and implement key improvement measures</v>
      </c>
      <c r="M23" s="329" t="s">
        <v>661</v>
      </c>
      <c r="N23" s="72" t="s">
        <v>652</v>
      </c>
      <c r="O23" s="45" t="s">
        <v>813</v>
      </c>
      <c r="P23" s="357">
        <v>55000</v>
      </c>
      <c r="Q23" s="354">
        <v>5000</v>
      </c>
      <c r="R23" s="355">
        <v>50000</v>
      </c>
      <c r="S23" s="357">
        <v>0</v>
      </c>
      <c r="T23" s="357">
        <v>0</v>
      </c>
      <c r="U23" s="61" t="s">
        <v>176</v>
      </c>
      <c r="V23" s="61"/>
      <c r="W23" s="397"/>
      <c r="X23" s="393"/>
      <c r="AB23" s="378"/>
      <c r="AC23" s="379">
        <f t="shared" si="0"/>
        <v>16</v>
      </c>
    </row>
    <row r="24" spans="1:29" ht="100">
      <c r="A24" s="444"/>
      <c r="B24" s="457">
        <v>2.222</v>
      </c>
      <c r="C24" s="458">
        <v>2.222</v>
      </c>
      <c r="D24" s="486">
        <v>2.222</v>
      </c>
      <c r="E24" s="460">
        <v>2.222</v>
      </c>
      <c r="F24" s="402" t="s">
        <v>12</v>
      </c>
      <c r="G24" s="403"/>
      <c r="H24" s="84">
        <v>2.4</v>
      </c>
      <c r="I24" s="310">
        <v>2.222</v>
      </c>
      <c r="J24" s="295" t="s">
        <v>202</v>
      </c>
      <c r="K24" s="505" t="s">
        <v>749</v>
      </c>
      <c r="L24" s="26" t="str">
        <f>CONCATENATE(U24,V24,W24)</f>
        <v>.Council to partner with local businesses for housing retrofit energy-efficiency work</v>
      </c>
      <c r="M24" s="319" t="s">
        <v>428</v>
      </c>
      <c r="N24" s="72" t="s">
        <v>613</v>
      </c>
      <c r="O24" s="26" t="s">
        <v>755</v>
      </c>
      <c r="P24" s="357">
        <v>50000</v>
      </c>
      <c r="Q24" s="355">
        <v>0</v>
      </c>
      <c r="R24" s="355">
        <v>50000</v>
      </c>
      <c r="S24" s="360">
        <v>50000</v>
      </c>
      <c r="T24" s="356">
        <v>5000</v>
      </c>
      <c r="U24" s="400" t="s">
        <v>111</v>
      </c>
      <c r="V24" s="61" t="s">
        <v>13</v>
      </c>
      <c r="W24" s="397"/>
      <c r="X24" s="393"/>
      <c r="AB24" s="378"/>
      <c r="AC24" s="379">
        <f t="shared" si="0"/>
        <v>17</v>
      </c>
    </row>
    <row r="25" spans="1:29" ht="45">
      <c r="A25" s="444"/>
      <c r="B25" s="455"/>
      <c r="C25" s="456"/>
      <c r="D25" s="456">
        <v>2.2999999999999998</v>
      </c>
      <c r="E25" s="454">
        <v>2.2999999999999998</v>
      </c>
      <c r="F25" s="402" t="s">
        <v>12</v>
      </c>
      <c r="G25" s="403"/>
      <c r="H25" s="84"/>
      <c r="I25" s="310">
        <v>2.2999999999999998</v>
      </c>
      <c r="J25" s="295" t="s">
        <v>203</v>
      </c>
      <c r="K25" s="508"/>
      <c r="L25" s="26"/>
      <c r="M25" s="319"/>
      <c r="N25" s="26"/>
      <c r="O25" s="26"/>
      <c r="P25" s="361"/>
      <c r="Q25" s="361"/>
      <c r="R25" s="361"/>
      <c r="S25" s="361"/>
      <c r="T25" s="361"/>
      <c r="U25" s="400"/>
      <c r="V25" s="400"/>
      <c r="W25" s="397"/>
      <c r="X25" s="393"/>
      <c r="AB25" s="378"/>
      <c r="AC25" s="379">
        <f t="shared" si="0"/>
        <v>18</v>
      </c>
    </row>
    <row r="26" spans="1:29" ht="60">
      <c r="A26" s="444"/>
      <c r="B26" s="455"/>
      <c r="C26" s="451">
        <v>2.3019999999999996</v>
      </c>
      <c r="D26" s="485">
        <v>2.3019999999999996</v>
      </c>
      <c r="E26" s="460">
        <v>2.3019999999999996</v>
      </c>
      <c r="F26" s="402" t="s">
        <v>12</v>
      </c>
      <c r="G26" s="403"/>
      <c r="H26" s="84">
        <v>2.5</v>
      </c>
      <c r="I26" s="310">
        <v>2.3019999999999996</v>
      </c>
      <c r="J26" s="295" t="s">
        <v>203</v>
      </c>
      <c r="K26" s="505" t="s">
        <v>758</v>
      </c>
      <c r="L26" s="26" t="str">
        <f>CONCATENATE(U26,V26,W26)</f>
        <v>Seminars and workshops with local builders and architects to promote low energy building standards eg passivhaus</v>
      </c>
      <c r="M26" s="319" t="s">
        <v>445</v>
      </c>
      <c r="N26" s="66" t="s">
        <v>357</v>
      </c>
      <c r="O26" s="26" t="s">
        <v>663</v>
      </c>
      <c r="P26" s="354">
        <v>1000</v>
      </c>
      <c r="Q26" s="354">
        <v>1000</v>
      </c>
      <c r="R26" s="355">
        <v>0</v>
      </c>
      <c r="S26" s="355">
        <v>0</v>
      </c>
      <c r="T26" s="355">
        <v>0</v>
      </c>
      <c r="U26" s="61" t="s">
        <v>23</v>
      </c>
      <c r="V26" s="400"/>
      <c r="W26" s="397"/>
      <c r="X26" s="393"/>
      <c r="AA26" s="394"/>
      <c r="AB26" s="378"/>
      <c r="AC26" s="379">
        <f t="shared" si="0"/>
        <v>19</v>
      </c>
    </row>
    <row r="27" spans="1:29" ht="45">
      <c r="A27" s="444"/>
      <c r="B27" s="455"/>
      <c r="C27" s="456"/>
      <c r="D27" s="456">
        <v>2.4</v>
      </c>
      <c r="E27" s="454">
        <v>2.4</v>
      </c>
      <c r="F27" s="402" t="s">
        <v>12</v>
      </c>
      <c r="G27" s="403"/>
      <c r="H27" s="84"/>
      <c r="I27" s="310">
        <v>2.4</v>
      </c>
      <c r="J27" s="295" t="s">
        <v>204</v>
      </c>
      <c r="K27" s="508"/>
      <c r="L27" s="26"/>
      <c r="M27" s="319"/>
      <c r="N27" s="26"/>
      <c r="O27" s="26"/>
      <c r="P27" s="361"/>
      <c r="Q27" s="361"/>
      <c r="R27" s="361"/>
      <c r="S27" s="361"/>
      <c r="T27" s="361"/>
      <c r="U27" s="400"/>
      <c r="V27" s="400"/>
      <c r="W27" s="397"/>
      <c r="X27" s="393"/>
      <c r="AA27" s="394"/>
      <c r="AB27" s="378"/>
      <c r="AC27" s="379">
        <f t="shared" si="0"/>
        <v>20</v>
      </c>
    </row>
    <row r="28" spans="1:29" ht="80">
      <c r="A28" s="444"/>
      <c r="B28" s="457">
        <v>2.4059999999999993</v>
      </c>
      <c r="C28" s="458">
        <v>2.4059999999999993</v>
      </c>
      <c r="D28" s="486">
        <v>2.4059999999999993</v>
      </c>
      <c r="E28" s="460">
        <v>2.4059999999999993</v>
      </c>
      <c r="F28" s="402" t="s">
        <v>12</v>
      </c>
      <c r="G28" s="403"/>
      <c r="H28" s="84">
        <v>2.6</v>
      </c>
      <c r="I28" s="310">
        <v>2.4059999999999993</v>
      </c>
      <c r="J28" s="295" t="s">
        <v>204</v>
      </c>
      <c r="K28" s="506" t="s">
        <v>745</v>
      </c>
      <c r="L28" s="26" t="str">
        <f>CONCATENATE(U28,V28,W28)</f>
        <v>Council give Green Stars for businesses who demonstrate % reduction in Energy Bills with external audits - audits done by PC energy officer.</v>
      </c>
      <c r="M28" s="319" t="s">
        <v>735</v>
      </c>
      <c r="N28" s="66" t="s">
        <v>612</v>
      </c>
      <c r="O28" s="26" t="s">
        <v>812</v>
      </c>
      <c r="P28" s="356">
        <v>15000</v>
      </c>
      <c r="Q28" s="355">
        <v>0</v>
      </c>
      <c r="R28" s="355">
        <v>15000</v>
      </c>
      <c r="S28" s="356">
        <v>15000</v>
      </c>
      <c r="T28" s="356">
        <v>15000</v>
      </c>
      <c r="U28" s="60" t="s">
        <v>32</v>
      </c>
      <c r="V28" s="400"/>
      <c r="W28" s="397"/>
      <c r="X28" s="393"/>
      <c r="AA28" s="394"/>
      <c r="AB28" s="378"/>
      <c r="AC28" s="379">
        <f t="shared" si="0"/>
        <v>21</v>
      </c>
    </row>
    <row r="29" spans="1:29" ht="45">
      <c r="A29" s="444"/>
      <c r="B29" s="455"/>
      <c r="C29" s="456"/>
      <c r="D29" s="456">
        <v>2.5</v>
      </c>
      <c r="E29" s="454">
        <v>2.5</v>
      </c>
      <c r="F29" s="402" t="s">
        <v>12</v>
      </c>
      <c r="G29" s="403"/>
      <c r="H29" s="84"/>
      <c r="I29" s="310">
        <v>2.5</v>
      </c>
      <c r="J29" s="295" t="s">
        <v>201</v>
      </c>
      <c r="K29" s="508"/>
      <c r="L29" s="26"/>
      <c r="M29" s="319"/>
      <c r="N29" s="72"/>
      <c r="O29" s="26"/>
      <c r="P29" s="361"/>
      <c r="Q29" s="361"/>
      <c r="R29" s="361"/>
      <c r="S29" s="361"/>
      <c r="T29" s="361"/>
      <c r="U29" s="400"/>
      <c r="V29" s="400"/>
      <c r="W29" s="397"/>
      <c r="X29" s="393"/>
      <c r="Y29" s="394"/>
      <c r="Z29" s="394"/>
      <c r="AA29" s="394"/>
      <c r="AB29" s="378"/>
      <c r="AC29" s="379">
        <f t="shared" si="0"/>
        <v>22</v>
      </c>
    </row>
    <row r="30" spans="1:29" ht="90">
      <c r="A30" s="444"/>
      <c r="B30" s="455"/>
      <c r="C30" s="451">
        <v>2.504</v>
      </c>
      <c r="D30" s="485">
        <v>2.504</v>
      </c>
      <c r="E30" s="460">
        <v>2.504</v>
      </c>
      <c r="F30" s="402" t="s">
        <v>12</v>
      </c>
      <c r="G30" s="403"/>
      <c r="H30" s="84">
        <v>2.7</v>
      </c>
      <c r="I30" s="310">
        <v>2.504</v>
      </c>
      <c r="J30" s="295" t="s">
        <v>201</v>
      </c>
      <c r="K30" s="505" t="s">
        <v>780</v>
      </c>
      <c r="L30" s="26" t="str">
        <f>CONCATENATE(U30,V30,W30)</f>
        <v>Turn off Holme Valley streetlighting overnight 12 to 5am, to reduce energy consumption</v>
      </c>
      <c r="M30" s="319" t="s">
        <v>455</v>
      </c>
      <c r="N30" s="66" t="s">
        <v>347</v>
      </c>
      <c r="O30" s="45" t="s">
        <v>623</v>
      </c>
      <c r="P30" s="354">
        <v>0</v>
      </c>
      <c r="Q30" s="354">
        <f>+P30</f>
        <v>0</v>
      </c>
      <c r="R30" s="355">
        <v>0</v>
      </c>
      <c r="S30" s="356">
        <v>0</v>
      </c>
      <c r="T30" s="357">
        <v>0</v>
      </c>
      <c r="U30" s="61" t="s">
        <v>189</v>
      </c>
      <c r="V30" s="400"/>
      <c r="W30" s="397"/>
      <c r="X30" s="528"/>
      <c r="AB30" s="378"/>
      <c r="AC30" s="379">
        <f t="shared" si="0"/>
        <v>23</v>
      </c>
    </row>
    <row r="31" spans="1:29" ht="45">
      <c r="A31" s="444"/>
      <c r="B31" s="455"/>
      <c r="C31" s="456"/>
      <c r="D31" s="456">
        <v>2.6</v>
      </c>
      <c r="E31" s="454">
        <v>2.6</v>
      </c>
      <c r="F31" s="402" t="s">
        <v>12</v>
      </c>
      <c r="G31" s="403"/>
      <c r="H31" s="84"/>
      <c r="I31" s="310">
        <v>2.6</v>
      </c>
      <c r="J31" s="295" t="s">
        <v>205</v>
      </c>
      <c r="K31" s="521"/>
      <c r="L31" s="26"/>
      <c r="M31" s="319"/>
      <c r="N31" s="26"/>
      <c r="O31" s="26"/>
      <c r="P31" s="361"/>
      <c r="Q31" s="361"/>
      <c r="R31" s="361"/>
      <c r="S31" s="361"/>
      <c r="T31" s="361"/>
      <c r="U31" s="400"/>
      <c r="V31" s="400"/>
      <c r="W31" s="397"/>
      <c r="X31" s="393"/>
      <c r="AB31" s="378"/>
      <c r="AC31" s="379">
        <f t="shared" si="0"/>
        <v>24</v>
      </c>
    </row>
    <row r="32" spans="1:29" ht="45">
      <c r="A32" s="444"/>
      <c r="B32" s="455"/>
      <c r="C32" s="456"/>
      <c r="D32" s="456">
        <v>2.7</v>
      </c>
      <c r="E32" s="454">
        <v>2.7</v>
      </c>
      <c r="F32" s="402" t="s">
        <v>12</v>
      </c>
      <c r="G32" s="403"/>
      <c r="H32" s="84"/>
      <c r="I32" s="310">
        <v>2.7</v>
      </c>
      <c r="J32" s="295" t="s">
        <v>206</v>
      </c>
      <c r="K32" s="521"/>
      <c r="L32" s="26"/>
      <c r="M32" s="319"/>
      <c r="N32" s="26"/>
      <c r="O32" s="26"/>
      <c r="P32" s="362"/>
      <c r="Q32" s="362"/>
      <c r="R32" s="362"/>
      <c r="S32" s="362"/>
      <c r="T32" s="362"/>
      <c r="U32" s="396"/>
      <c r="V32" s="396"/>
      <c r="W32" s="392"/>
      <c r="X32" s="393"/>
      <c r="AB32" s="378"/>
      <c r="AC32" s="379">
        <f t="shared" si="0"/>
        <v>25</v>
      </c>
    </row>
    <row r="33" spans="1:29" ht="100">
      <c r="A33" s="444"/>
      <c r="B33" s="455"/>
      <c r="C33" s="456"/>
      <c r="D33" s="451">
        <v>2.7040000000000002</v>
      </c>
      <c r="E33" s="454">
        <v>2.7040000000000002</v>
      </c>
      <c r="F33" s="402" t="s">
        <v>12</v>
      </c>
      <c r="G33" s="403"/>
      <c r="H33" s="84">
        <v>2.8</v>
      </c>
      <c r="I33" s="310">
        <v>2.7040000000000002</v>
      </c>
      <c r="J33" s="295" t="s">
        <v>206</v>
      </c>
      <c r="K33" s="509" t="s">
        <v>111</v>
      </c>
      <c r="L33" s="26" t="str">
        <f>CONCATENATE(U33,V33,W33)</f>
        <v>Monitor local Holme Valley renewable energy generation both installed and energy output against our potential capacity and publisize</v>
      </c>
      <c r="M33" s="329" t="s">
        <v>458</v>
      </c>
      <c r="N33" s="66" t="s">
        <v>348</v>
      </c>
      <c r="O33" s="26" t="s">
        <v>810</v>
      </c>
      <c r="P33" s="357">
        <v>5000</v>
      </c>
      <c r="Q33" s="354">
        <v>1000</v>
      </c>
      <c r="R33" s="355">
        <v>4000</v>
      </c>
      <c r="S33" s="356">
        <v>4000</v>
      </c>
      <c r="T33" s="357">
        <v>0</v>
      </c>
      <c r="U33" s="61" t="s">
        <v>339</v>
      </c>
      <c r="V33" s="396"/>
      <c r="W33" s="392"/>
      <c r="X33" s="393"/>
      <c r="AB33" s="378"/>
      <c r="AC33" s="379">
        <f t="shared" si="0"/>
        <v>26</v>
      </c>
    </row>
    <row r="34" spans="1:29" ht="45">
      <c r="A34" s="444"/>
      <c r="B34" s="455"/>
      <c r="C34" s="456"/>
      <c r="D34" s="456">
        <v>2.8</v>
      </c>
      <c r="E34" s="454">
        <v>2.8</v>
      </c>
      <c r="F34" s="402" t="s">
        <v>12</v>
      </c>
      <c r="G34" s="403"/>
      <c r="H34" s="84"/>
      <c r="I34" s="310">
        <v>2.8</v>
      </c>
      <c r="J34" s="295" t="s">
        <v>207</v>
      </c>
      <c r="K34" s="508"/>
      <c r="L34" s="26"/>
      <c r="M34" s="319"/>
      <c r="N34" s="26"/>
      <c r="O34" s="26"/>
      <c r="P34" s="361"/>
      <c r="Q34" s="361"/>
      <c r="R34" s="361"/>
      <c r="S34" s="361"/>
      <c r="T34" s="361"/>
      <c r="U34" s="400"/>
      <c r="V34" s="396"/>
      <c r="W34" s="392"/>
      <c r="X34" s="393"/>
      <c r="AB34" s="378"/>
      <c r="AC34" s="379">
        <f t="shared" si="0"/>
        <v>27</v>
      </c>
    </row>
    <row r="35" spans="1:29" ht="46" thickBot="1">
      <c r="A35" s="444"/>
      <c r="B35" s="455"/>
      <c r="C35" s="456"/>
      <c r="D35" s="456">
        <v>2.9</v>
      </c>
      <c r="E35" s="454">
        <v>2.9</v>
      </c>
      <c r="F35" s="402" t="s">
        <v>12</v>
      </c>
      <c r="G35" s="403"/>
      <c r="H35" s="84"/>
      <c r="I35" s="310">
        <v>2.9</v>
      </c>
      <c r="J35" s="295" t="s">
        <v>208</v>
      </c>
      <c r="K35" s="508"/>
      <c r="L35" s="26"/>
      <c r="M35" s="319"/>
      <c r="N35" s="26"/>
      <c r="O35" s="26"/>
      <c r="P35" s="361"/>
      <c r="Q35" s="361"/>
      <c r="R35" s="361"/>
      <c r="S35" s="361"/>
      <c r="T35" s="361"/>
      <c r="U35" s="61"/>
      <c r="V35" s="71"/>
      <c r="W35" s="392"/>
      <c r="X35" s="393"/>
      <c r="AB35" s="378"/>
      <c r="AC35" s="379">
        <f t="shared" si="0"/>
        <v>28</v>
      </c>
    </row>
    <row r="36" spans="1:29" ht="101" thickBot="1">
      <c r="A36" s="444"/>
      <c r="B36" s="455"/>
      <c r="C36" s="456"/>
      <c r="D36" s="487">
        <v>2.9020000000000001</v>
      </c>
      <c r="E36" s="460">
        <v>2.9020000000000001</v>
      </c>
      <c r="F36" s="402" t="s">
        <v>12</v>
      </c>
      <c r="G36" s="403"/>
      <c r="H36" s="484">
        <v>2.9</v>
      </c>
      <c r="I36" s="310">
        <v>2.9020000000000001</v>
      </c>
      <c r="J36" s="295" t="s">
        <v>208</v>
      </c>
      <c r="K36" s="510" t="s">
        <v>111</v>
      </c>
      <c r="L36" s="26" t="str">
        <f>CONCATENATE(U36,V36,W36)</f>
        <v>Promote and encourage solar generation schemes for heat and power on local roofs - facilitated by a trusted partner scheme with proven delivery capability and demonstrable savings achieved</v>
      </c>
      <c r="M36" s="329" t="s">
        <v>460</v>
      </c>
      <c r="N36" s="72" t="s">
        <v>618</v>
      </c>
      <c r="O36" s="26" t="s">
        <v>809</v>
      </c>
      <c r="P36" s="357">
        <v>25000</v>
      </c>
      <c r="Q36" s="355">
        <v>0</v>
      </c>
      <c r="R36" s="355">
        <v>25000</v>
      </c>
      <c r="S36" s="360">
        <v>0</v>
      </c>
      <c r="T36" s="357">
        <v>0</v>
      </c>
      <c r="U36" s="61" t="s">
        <v>619</v>
      </c>
      <c r="V36" s="71"/>
      <c r="W36" s="392"/>
      <c r="X36" s="393"/>
      <c r="AA36" s="401"/>
      <c r="AB36" s="378"/>
      <c r="AC36" s="379">
        <f t="shared" si="0"/>
        <v>29</v>
      </c>
    </row>
    <row r="37" spans="1:29" ht="80">
      <c r="A37" s="444"/>
      <c r="B37" s="455"/>
      <c r="C37" s="456"/>
      <c r="D37" s="487">
        <v>2.9039999999999999</v>
      </c>
      <c r="E37" s="460">
        <v>2.9039999999999999</v>
      </c>
      <c r="F37" s="402" t="s">
        <v>12</v>
      </c>
      <c r="G37" s="403"/>
      <c r="H37" s="96">
        <v>2.1</v>
      </c>
      <c r="I37" s="310">
        <v>2.9039999999999999</v>
      </c>
      <c r="J37" s="295" t="s">
        <v>208</v>
      </c>
      <c r="K37" s="510" t="s">
        <v>111</v>
      </c>
      <c r="L37" s="26" t="str">
        <f>CONCATENATE(U37,V37,W37)</f>
        <v>Promote and encourage appropriate wind turbine schemes - develop case study examples with business case and wider benefits</v>
      </c>
      <c r="M37" s="329" t="s">
        <v>461</v>
      </c>
      <c r="N37" s="72" t="s">
        <v>610</v>
      </c>
      <c r="O37" s="26" t="s">
        <v>629</v>
      </c>
      <c r="P37" s="357">
        <v>75000</v>
      </c>
      <c r="Q37" s="355">
        <v>0</v>
      </c>
      <c r="R37" s="355">
        <v>75000</v>
      </c>
      <c r="S37" s="360">
        <v>0</v>
      </c>
      <c r="T37" s="357">
        <v>0</v>
      </c>
      <c r="U37" s="61" t="s">
        <v>183</v>
      </c>
      <c r="V37" s="71"/>
      <c r="W37" s="392"/>
      <c r="X37" s="393"/>
      <c r="AB37" s="378"/>
      <c r="AC37" s="379">
        <f t="shared" si="0"/>
        <v>30</v>
      </c>
    </row>
    <row r="38" spans="1:29" ht="100">
      <c r="A38" s="444"/>
      <c r="B38" s="457">
        <v>2.94</v>
      </c>
      <c r="C38" s="458"/>
      <c r="D38" s="451">
        <v>2.9060000000000001</v>
      </c>
      <c r="E38" s="460">
        <v>2.9060000000000001</v>
      </c>
      <c r="F38" s="402" t="s">
        <v>12</v>
      </c>
      <c r="G38" s="403"/>
      <c r="H38" s="96">
        <v>2.11</v>
      </c>
      <c r="I38" s="310">
        <v>2.9060000000000001</v>
      </c>
      <c r="J38" s="295" t="s">
        <v>208</v>
      </c>
      <c r="K38" s="505" t="s">
        <v>749</v>
      </c>
      <c r="L38" s="26" t="str">
        <f>CONCATENATE(U38,V38,W38)</f>
        <v>Identify case study or pilot district Ground Source Heating/ heat pumps to demonstrate feasibility and business case</v>
      </c>
      <c r="M38" s="319" t="s">
        <v>462</v>
      </c>
      <c r="N38" s="66" t="s">
        <v>349</v>
      </c>
      <c r="O38" s="26" t="s">
        <v>765</v>
      </c>
      <c r="P38" s="357">
        <v>60000</v>
      </c>
      <c r="Q38" s="354">
        <v>5000</v>
      </c>
      <c r="R38" s="355">
        <v>55000</v>
      </c>
      <c r="S38" s="357">
        <v>0</v>
      </c>
      <c r="T38" s="356">
        <v>5000</v>
      </c>
      <c r="U38" s="61" t="s">
        <v>184</v>
      </c>
      <c r="V38" s="61"/>
      <c r="W38" s="397"/>
      <c r="X38" s="393"/>
      <c r="AA38" s="394"/>
      <c r="AB38" s="378"/>
      <c r="AC38" s="379">
        <f t="shared" si="0"/>
        <v>31</v>
      </c>
    </row>
    <row r="39" spans="1:29" ht="45">
      <c r="A39" s="444"/>
      <c r="B39" s="455"/>
      <c r="C39" s="456"/>
      <c r="D39" s="456">
        <v>3.1</v>
      </c>
      <c r="E39" s="454">
        <v>3.1</v>
      </c>
      <c r="F39" s="412" t="s">
        <v>37</v>
      </c>
      <c r="G39" s="413"/>
      <c r="H39" s="85"/>
      <c r="I39" s="78">
        <v>3.1</v>
      </c>
      <c r="J39" s="295" t="s">
        <v>209</v>
      </c>
      <c r="K39" s="508"/>
      <c r="L39" s="26"/>
      <c r="M39" s="320"/>
      <c r="N39" s="26"/>
      <c r="O39" s="26"/>
      <c r="P39" s="361"/>
      <c r="Q39" s="361"/>
      <c r="R39" s="361"/>
      <c r="S39" s="361"/>
      <c r="T39" s="361"/>
      <c r="U39" s="396"/>
      <c r="V39" s="400"/>
      <c r="W39" s="392"/>
      <c r="X39" s="393"/>
      <c r="AA39" s="339">
        <f>SUM(T39:T104)</f>
        <v>42000</v>
      </c>
      <c r="AB39" s="378"/>
      <c r="AC39" s="379">
        <f t="shared" si="0"/>
        <v>32</v>
      </c>
    </row>
    <row r="40" spans="1:29" ht="80">
      <c r="A40" s="444"/>
      <c r="B40" s="455"/>
      <c r="C40" s="451">
        <v>3.1039999999999996</v>
      </c>
      <c r="D40" s="485">
        <v>3.1039999999999996</v>
      </c>
      <c r="E40" s="461">
        <v>3.1039999999999996</v>
      </c>
      <c r="F40" s="412" t="s">
        <v>37</v>
      </c>
      <c r="G40" s="413"/>
      <c r="H40" s="85">
        <v>3.1</v>
      </c>
      <c r="I40" s="78">
        <v>3.1039999999999996</v>
      </c>
      <c r="J40" s="293" t="s">
        <v>209</v>
      </c>
      <c r="K40" s="511" t="s">
        <v>750</v>
      </c>
      <c r="L40" s="26" t="str">
        <f t="shared" ref="L40:L46" si="1">CONCATENATE(U40,V40,W40)</f>
        <v>Encourage electric-bikes via the "Cycle to Work" scheme.  Businesses provide these schemes. Also, could be asked to provide secure parking and charging points at work</v>
      </c>
      <c r="M40" s="414" t="s">
        <v>620</v>
      </c>
      <c r="N40" s="66" t="s">
        <v>350</v>
      </c>
      <c r="O40" s="26" t="s">
        <v>630</v>
      </c>
      <c r="P40" s="354">
        <v>1000</v>
      </c>
      <c r="Q40" s="354">
        <f>+P40</f>
        <v>1000</v>
      </c>
      <c r="R40" s="355">
        <v>0</v>
      </c>
      <c r="S40" s="355">
        <v>0</v>
      </c>
      <c r="T40" s="355">
        <v>0</v>
      </c>
      <c r="U40" s="61" t="s">
        <v>302</v>
      </c>
      <c r="V40" s="400"/>
      <c r="W40" s="397"/>
      <c r="X40" s="405"/>
      <c r="Y40" s="406"/>
      <c r="AB40" s="378"/>
      <c r="AC40" s="379">
        <f t="shared" si="0"/>
        <v>33</v>
      </c>
    </row>
    <row r="41" spans="1:29" ht="100">
      <c r="A41" s="444"/>
      <c r="B41" s="450"/>
      <c r="C41" s="453"/>
      <c r="D41" s="487">
        <v>3.1160000000000001</v>
      </c>
      <c r="E41" s="461">
        <v>3.1160000000000001</v>
      </c>
      <c r="F41" s="412" t="s">
        <v>37</v>
      </c>
      <c r="G41" s="413"/>
      <c r="H41" s="265">
        <v>3.2</v>
      </c>
      <c r="I41" s="78">
        <v>3.1160000000000001</v>
      </c>
      <c r="J41" s="293" t="s">
        <v>209</v>
      </c>
      <c r="K41" s="512" t="s">
        <v>111</v>
      </c>
      <c r="L41" s="26" t="str">
        <f t="shared" si="1"/>
        <v>Hold cycling training days in skills and maintenance to encourage more confident and competent young cyclists</v>
      </c>
      <c r="M41" s="414" t="s">
        <v>470</v>
      </c>
      <c r="N41" s="66" t="s">
        <v>632</v>
      </c>
      <c r="O41" s="45" t="s">
        <v>808</v>
      </c>
      <c r="P41" s="357">
        <v>5000</v>
      </c>
      <c r="Q41" s="363"/>
      <c r="R41" s="357">
        <v>5000</v>
      </c>
      <c r="S41" s="357">
        <v>5000</v>
      </c>
      <c r="T41" s="357">
        <v>0</v>
      </c>
      <c r="U41" s="61" t="s">
        <v>307</v>
      </c>
      <c r="V41" s="400"/>
      <c r="W41" s="397"/>
      <c r="X41" s="405"/>
      <c r="AB41" s="378"/>
      <c r="AC41" s="379">
        <f t="shared" ref="AC41:AC72" si="2">+AC40+1</f>
        <v>34</v>
      </c>
    </row>
    <row r="42" spans="1:29" ht="160">
      <c r="A42" s="444"/>
      <c r="B42" s="455"/>
      <c r="C42" s="451">
        <v>3.1179999999999999</v>
      </c>
      <c r="D42" s="485">
        <v>3.1179999999999999</v>
      </c>
      <c r="E42" s="461">
        <v>3.1179999999999999</v>
      </c>
      <c r="F42" s="412" t="s">
        <v>37</v>
      </c>
      <c r="G42" s="413"/>
      <c r="H42" s="85">
        <v>3.3</v>
      </c>
      <c r="I42" s="78">
        <v>3.1179999999999999</v>
      </c>
      <c r="J42" s="293" t="s">
        <v>209</v>
      </c>
      <c r="K42" s="505" t="s">
        <v>736</v>
      </c>
      <c r="L42" s="26" t="str">
        <f t="shared" si="1"/>
        <v>.Walk to school - Create drop-off points well away from schools, with school children dropped off at these, with school-support workers then walking the children to school. WALKING BUS concept. Talk with local school heads - Valley wide scheme. Incentives for children who walked/cycled to school. Safety issues?</v>
      </c>
      <c r="M42" s="320" t="s">
        <v>472</v>
      </c>
      <c r="N42" s="66" t="s">
        <v>624</v>
      </c>
      <c r="O42" s="26" t="s">
        <v>807</v>
      </c>
      <c r="P42" s="354">
        <v>500</v>
      </c>
      <c r="Q42" s="354">
        <v>500</v>
      </c>
      <c r="R42" s="355">
        <v>0</v>
      </c>
      <c r="S42" s="357">
        <v>0</v>
      </c>
      <c r="T42" s="357">
        <v>0</v>
      </c>
      <c r="U42" s="400" t="s">
        <v>111</v>
      </c>
      <c r="V42" s="61" t="s">
        <v>282</v>
      </c>
      <c r="W42" s="397"/>
      <c r="X42" s="405"/>
      <c r="AB42" s="378"/>
      <c r="AC42" s="379">
        <f t="shared" si="2"/>
        <v>35</v>
      </c>
    </row>
    <row r="43" spans="1:29" ht="140">
      <c r="A43" s="444"/>
      <c r="B43" s="457">
        <v>3.12</v>
      </c>
      <c r="C43" s="458">
        <v>3.12</v>
      </c>
      <c r="D43" s="486">
        <v>3.12</v>
      </c>
      <c r="E43" s="461">
        <v>3.12</v>
      </c>
      <c r="F43" s="412" t="s">
        <v>37</v>
      </c>
      <c r="G43" s="413"/>
      <c r="H43" s="85">
        <v>3.4</v>
      </c>
      <c r="I43" s="78">
        <v>3.12</v>
      </c>
      <c r="J43" s="293" t="s">
        <v>209</v>
      </c>
      <c r="K43" s="505" t="s">
        <v>737</v>
      </c>
      <c r="L43" s="26" t="str">
        <f t="shared" si="1"/>
        <v>.New routes - develop cycle and walking tracks (not on the road) eventually connecting Holmfirth and Huddersfield. Investigate use of locally generated waste to make geotextile material and pay per use scheme.</v>
      </c>
      <c r="M43" s="320" t="s">
        <v>473</v>
      </c>
      <c r="N43" s="66" t="s">
        <v>633</v>
      </c>
      <c r="O43" s="45" t="s">
        <v>806</v>
      </c>
      <c r="P43" s="357">
        <v>100000</v>
      </c>
      <c r="Q43" s="355">
        <v>0</v>
      </c>
      <c r="R43" s="355">
        <v>80000</v>
      </c>
      <c r="S43" s="356">
        <v>22000</v>
      </c>
      <c r="T43" s="356">
        <v>26000</v>
      </c>
      <c r="U43" s="400" t="s">
        <v>111</v>
      </c>
      <c r="V43" s="61" t="s">
        <v>283</v>
      </c>
      <c r="W43" s="397"/>
      <c r="X43" s="405"/>
      <c r="AB43" s="378"/>
      <c r="AC43" s="379">
        <f t="shared" si="2"/>
        <v>36</v>
      </c>
    </row>
    <row r="44" spans="1:29" ht="120">
      <c r="A44" s="444"/>
      <c r="B44" s="455"/>
      <c r="C44" s="451">
        <v>3.2059999999999995</v>
      </c>
      <c r="D44" s="485">
        <v>3.2059999999999995</v>
      </c>
      <c r="E44" s="461">
        <v>3.2059999999999995</v>
      </c>
      <c r="F44" s="412" t="s">
        <v>37</v>
      </c>
      <c r="G44" s="413"/>
      <c r="H44" s="85">
        <v>3.5</v>
      </c>
      <c r="I44" s="78">
        <v>3.2059999999999995</v>
      </c>
      <c r="J44" s="296" t="s">
        <v>210</v>
      </c>
      <c r="K44" s="513" t="s">
        <v>111</v>
      </c>
      <c r="L44" s="26" t="str">
        <f t="shared" si="1"/>
        <v>Establish car-free days on a regular basis in town centre areas (as in Edinburgh in May 2019). Say last Friday in month in Holmfirthsay 8am to 6pm. Or badge as 'Go Public day' - use only public transport .  Bus companies to offer incentives eg for 10 bus tickets get one free.</v>
      </c>
      <c r="M44" s="414" t="s">
        <v>786</v>
      </c>
      <c r="N44" s="66" t="s">
        <v>351</v>
      </c>
      <c r="O44" s="26" t="s">
        <v>805</v>
      </c>
      <c r="P44" s="357">
        <v>22000</v>
      </c>
      <c r="Q44" s="354">
        <v>1000</v>
      </c>
      <c r="R44" s="355">
        <v>20000</v>
      </c>
      <c r="S44" s="360">
        <v>2000</v>
      </c>
      <c r="T44" s="357">
        <v>0</v>
      </c>
      <c r="U44" s="61" t="s">
        <v>286</v>
      </c>
      <c r="V44" s="400"/>
      <c r="W44" s="397"/>
      <c r="X44" s="405"/>
      <c r="Y44" s="394"/>
      <c r="Z44" s="394"/>
      <c r="AA44" s="394"/>
      <c r="AB44" s="378"/>
      <c r="AC44" s="379">
        <f t="shared" si="2"/>
        <v>37</v>
      </c>
    </row>
    <row r="45" spans="1:29" ht="200">
      <c r="A45" s="444"/>
      <c r="B45" s="455"/>
      <c r="C45" s="451">
        <v>3.2160000000000002</v>
      </c>
      <c r="D45" s="485">
        <v>3.2160000000000002</v>
      </c>
      <c r="E45" s="461">
        <v>3.2160000000000002</v>
      </c>
      <c r="F45" s="412" t="s">
        <v>37</v>
      </c>
      <c r="G45" s="413"/>
      <c r="H45" s="85">
        <v>3.6</v>
      </c>
      <c r="I45" s="78">
        <v>3.2160000000000002</v>
      </c>
      <c r="J45" s="296" t="s">
        <v>210</v>
      </c>
      <c r="K45" s="514" t="s">
        <v>782</v>
      </c>
      <c r="L45" s="26" t="str">
        <f t="shared" si="1"/>
        <v>Lobby government to plan for 100% transition to clean energy motor vehicles, subsidising the cost impact on low income working families i.e. grants for small EV vehicles, for essential workers needing own transport for EV charging for people with no private parking space access with on-road parking.  Need transition from EVs being a middle class style accessory to the affordable norm for ordinary people.  Needs government help.</v>
      </c>
      <c r="M45" s="320" t="s">
        <v>486</v>
      </c>
      <c r="N45" s="66" t="s">
        <v>352</v>
      </c>
      <c r="O45" s="26" t="s">
        <v>804</v>
      </c>
      <c r="P45" s="354">
        <v>500</v>
      </c>
      <c r="Q45" s="354">
        <f>+P45</f>
        <v>500</v>
      </c>
      <c r="R45" s="355">
        <v>0</v>
      </c>
      <c r="S45" s="355">
        <v>0</v>
      </c>
      <c r="T45" s="355">
        <v>0</v>
      </c>
      <c r="U45" s="61" t="s">
        <v>304</v>
      </c>
      <c r="V45" s="400"/>
      <c r="W45" s="397"/>
      <c r="X45" s="405"/>
      <c r="AB45" s="378"/>
      <c r="AC45" s="379">
        <f t="shared" si="2"/>
        <v>38</v>
      </c>
    </row>
    <row r="46" spans="1:29" ht="140">
      <c r="A46" s="444"/>
      <c r="B46" s="457">
        <v>3.23</v>
      </c>
      <c r="C46" s="458">
        <v>3.23</v>
      </c>
      <c r="D46" s="485">
        <v>3.23</v>
      </c>
      <c r="E46" s="461">
        <v>3.23</v>
      </c>
      <c r="F46" s="412" t="s">
        <v>37</v>
      </c>
      <c r="G46" s="413"/>
      <c r="H46" s="85">
        <v>3.7</v>
      </c>
      <c r="I46" s="524">
        <v>3.23</v>
      </c>
      <c r="J46" s="296" t="s">
        <v>210</v>
      </c>
      <c r="K46" s="506" t="s">
        <v>745</v>
      </c>
      <c r="L46" s="26" t="str">
        <f t="shared" si="1"/>
        <v>.Trial the provision of roadside parking charging points for EV vehicles, suitable for residents in local terraces houses eg Dunford Road. Using new technology eg charging from street light poles or special bollards, or by iduction charging. May not need to be rapid charging capacity, as could be left overnight on charge.</v>
      </c>
      <c r="M46" s="320" t="s">
        <v>494</v>
      </c>
      <c r="N46" s="66" t="s">
        <v>631</v>
      </c>
      <c r="O46" s="26" t="s">
        <v>803</v>
      </c>
      <c r="P46" s="357">
        <v>55000</v>
      </c>
      <c r="Q46" s="354">
        <v>5000</v>
      </c>
      <c r="R46" s="355">
        <v>50000</v>
      </c>
      <c r="S46" s="356">
        <v>5000</v>
      </c>
      <c r="T46" s="356">
        <v>5000</v>
      </c>
      <c r="U46" s="400" t="s">
        <v>111</v>
      </c>
      <c r="V46" s="61" t="s">
        <v>495</v>
      </c>
      <c r="W46" s="397"/>
      <c r="X46" s="405"/>
      <c r="AB46" s="378"/>
      <c r="AC46" s="379">
        <f t="shared" si="2"/>
        <v>39</v>
      </c>
    </row>
    <row r="47" spans="1:29" ht="46" thickBot="1">
      <c r="A47" s="444"/>
      <c r="B47" s="455"/>
      <c r="C47" s="456"/>
      <c r="D47" s="456">
        <v>3.3</v>
      </c>
      <c r="E47" s="454">
        <v>3.3</v>
      </c>
      <c r="F47" s="412" t="s">
        <v>37</v>
      </c>
      <c r="G47" s="413"/>
      <c r="H47" s="85"/>
      <c r="I47" s="78">
        <v>3.3</v>
      </c>
      <c r="J47" s="296" t="s">
        <v>211</v>
      </c>
      <c r="K47" s="508"/>
      <c r="L47" s="26"/>
      <c r="M47" s="320"/>
      <c r="N47" s="26"/>
      <c r="O47" s="26"/>
      <c r="P47" s="361"/>
      <c r="Q47" s="361"/>
      <c r="R47" s="361"/>
      <c r="S47" s="361"/>
      <c r="T47" s="361"/>
      <c r="U47" s="400"/>
      <c r="V47" s="400"/>
      <c r="W47" s="397"/>
      <c r="X47" s="405"/>
      <c r="Y47" s="409"/>
      <c r="AB47" s="378"/>
      <c r="AC47" s="379">
        <f t="shared" si="2"/>
        <v>40</v>
      </c>
    </row>
    <row r="48" spans="1:29" ht="121" thickBot="1">
      <c r="A48" s="444"/>
      <c r="B48" s="455"/>
      <c r="C48" s="451">
        <v>3.3059999999999992</v>
      </c>
      <c r="D48" s="485">
        <v>3.3059999999999992</v>
      </c>
      <c r="E48" s="461">
        <v>3.3059999999999992</v>
      </c>
      <c r="F48" s="412" t="s">
        <v>37</v>
      </c>
      <c r="G48" s="413"/>
      <c r="H48" s="85">
        <v>3.8</v>
      </c>
      <c r="I48" s="78">
        <v>3.3059999999999992</v>
      </c>
      <c r="J48" s="296" t="s">
        <v>211</v>
      </c>
      <c r="K48" s="509" t="s">
        <v>111</v>
      </c>
      <c r="L48" s="26" t="str">
        <f>CONCATENATE(U48,V48,W48)</f>
        <v>.Provide a community bus service based on an Uber type model. Build on Stotts bus model.  Flexible service. Use new technology apps to call and track service/waiting time.</v>
      </c>
      <c r="M48" s="414" t="s">
        <v>498</v>
      </c>
      <c r="N48" s="66" t="s">
        <v>625</v>
      </c>
      <c r="O48" s="45" t="s">
        <v>802</v>
      </c>
      <c r="P48" s="357">
        <v>55000</v>
      </c>
      <c r="Q48" s="354">
        <v>5000</v>
      </c>
      <c r="R48" s="355">
        <v>50000</v>
      </c>
      <c r="S48" s="360">
        <v>5000</v>
      </c>
      <c r="T48" s="357">
        <v>0</v>
      </c>
      <c r="U48" s="400" t="s">
        <v>111</v>
      </c>
      <c r="V48" s="61" t="s">
        <v>303</v>
      </c>
      <c r="W48" s="397"/>
      <c r="X48" s="405"/>
      <c r="AA48" s="401"/>
      <c r="AB48" s="378"/>
      <c r="AC48" s="379">
        <f t="shared" si="2"/>
        <v>41</v>
      </c>
    </row>
    <row r="49" spans="1:29" ht="100">
      <c r="A49" s="444"/>
      <c r="B49" s="455"/>
      <c r="C49" s="456"/>
      <c r="D49" s="487">
        <v>3.3159999999999998</v>
      </c>
      <c r="E49" s="461">
        <v>3.3159999999999998</v>
      </c>
      <c r="F49" s="412" t="s">
        <v>37</v>
      </c>
      <c r="G49" s="413"/>
      <c r="H49" s="85">
        <v>3.9</v>
      </c>
      <c r="I49" s="78">
        <v>3.3159999999999998</v>
      </c>
      <c r="J49" s="296" t="s">
        <v>211</v>
      </c>
      <c r="K49" s="513" t="s">
        <v>111</v>
      </c>
      <c r="L49" s="26" t="str">
        <f>CONCATENATE(U49,V49,W49)</f>
        <v>.Make a 'park and ride' scheme at Honley Railway Station for commuters - direct rail services by to Leeds and Sheffield.  Link by EV bus/taxi service to Holmfirth Centre. Trial service at peak commuters hours .</v>
      </c>
      <c r="M49" s="414" t="s">
        <v>501</v>
      </c>
      <c r="N49" s="66" t="s">
        <v>626</v>
      </c>
      <c r="O49" s="26" t="s">
        <v>627</v>
      </c>
      <c r="P49" s="357">
        <v>25000</v>
      </c>
      <c r="Q49" s="355">
        <v>0</v>
      </c>
      <c r="R49" s="355">
        <v>25000</v>
      </c>
      <c r="S49" s="360">
        <v>0</v>
      </c>
      <c r="T49" s="357">
        <v>0</v>
      </c>
      <c r="U49" s="400" t="s">
        <v>111</v>
      </c>
      <c r="V49" s="61" t="s">
        <v>296</v>
      </c>
      <c r="W49" s="397"/>
      <c r="X49" s="405"/>
      <c r="AB49" s="378"/>
      <c r="AC49" s="379">
        <f t="shared" si="2"/>
        <v>42</v>
      </c>
    </row>
    <row r="50" spans="1:29" ht="45">
      <c r="A50" s="444"/>
      <c r="B50" s="455"/>
      <c r="C50" s="456"/>
      <c r="D50" s="456">
        <v>3.4</v>
      </c>
      <c r="E50" s="454">
        <v>3.4</v>
      </c>
      <c r="F50" s="412" t="s">
        <v>37</v>
      </c>
      <c r="G50" s="413"/>
      <c r="H50" s="85"/>
      <c r="I50" s="78">
        <v>3.4</v>
      </c>
      <c r="J50" s="296" t="s">
        <v>212</v>
      </c>
      <c r="K50" s="508"/>
      <c r="L50" s="26"/>
      <c r="M50" s="320"/>
      <c r="N50" s="26"/>
      <c r="O50" s="26"/>
      <c r="P50" s="355"/>
      <c r="Q50" s="361"/>
      <c r="R50" s="361"/>
      <c r="S50" s="361"/>
      <c r="T50" s="361"/>
      <c r="U50" s="400"/>
      <c r="V50" s="400"/>
      <c r="W50" s="397"/>
      <c r="X50" s="405"/>
      <c r="AB50" s="378"/>
      <c r="AC50" s="379">
        <f t="shared" si="2"/>
        <v>43</v>
      </c>
    </row>
    <row r="51" spans="1:29" ht="100">
      <c r="A51" s="444"/>
      <c r="B51" s="455"/>
      <c r="C51" s="456"/>
      <c r="D51" s="456"/>
      <c r="E51" s="461">
        <v>3.4039999999999995</v>
      </c>
      <c r="F51" s="412" t="s">
        <v>37</v>
      </c>
      <c r="G51" s="413"/>
      <c r="H51" s="98">
        <v>3.1</v>
      </c>
      <c r="I51" s="78">
        <v>3.4039999999999995</v>
      </c>
      <c r="J51" s="296" t="s">
        <v>212</v>
      </c>
      <c r="K51" s="513" t="s">
        <v>111</v>
      </c>
      <c r="L51" s="26" t="str">
        <f>CONCATENATE(U51,V51,W51)</f>
        <v>Promote car sharing schemes. Need to address personal safety/security issues eg safe for women on own to feel confident to use. Use App system with feedback system and tracker embedded.</v>
      </c>
      <c r="M51" s="320" t="s">
        <v>503</v>
      </c>
      <c r="N51" s="66" t="s">
        <v>358</v>
      </c>
      <c r="O51" s="26" t="s">
        <v>801</v>
      </c>
      <c r="P51" s="357">
        <v>5000</v>
      </c>
      <c r="Q51" s="355">
        <v>0</v>
      </c>
      <c r="R51" s="355">
        <v>5000</v>
      </c>
      <c r="S51" s="360">
        <v>5000</v>
      </c>
      <c r="T51" s="357">
        <v>0</v>
      </c>
      <c r="U51" s="61" t="s">
        <v>298</v>
      </c>
      <c r="V51" s="61"/>
      <c r="W51" s="26"/>
      <c r="X51" s="405"/>
      <c r="AB51" s="378"/>
      <c r="AC51" s="379">
        <f t="shared" si="2"/>
        <v>44</v>
      </c>
    </row>
    <row r="52" spans="1:29" ht="45">
      <c r="A52" s="444"/>
      <c r="B52" s="455"/>
      <c r="C52" s="456"/>
      <c r="D52" s="456">
        <v>3.2</v>
      </c>
      <c r="E52" s="454">
        <v>3.45</v>
      </c>
      <c r="F52" s="412" t="s">
        <v>37</v>
      </c>
      <c r="G52" s="413"/>
      <c r="H52" s="85"/>
      <c r="I52" s="78">
        <v>3.2</v>
      </c>
      <c r="J52" s="296" t="s">
        <v>210</v>
      </c>
      <c r="K52" s="508"/>
      <c r="L52" s="26"/>
      <c r="M52" s="320"/>
      <c r="N52" s="26"/>
      <c r="O52" s="26"/>
      <c r="P52" s="361"/>
      <c r="Q52" s="361"/>
      <c r="R52" s="361"/>
      <c r="S52" s="361"/>
      <c r="T52" s="361"/>
      <c r="U52" s="400"/>
      <c r="V52" s="400"/>
      <c r="W52" s="397"/>
      <c r="X52" s="405"/>
      <c r="AB52" s="378"/>
      <c r="AC52" s="379">
        <f t="shared" si="2"/>
        <v>45</v>
      </c>
    </row>
    <row r="53" spans="1:29" ht="45">
      <c r="A53" s="444"/>
      <c r="B53" s="455"/>
      <c r="C53" s="456"/>
      <c r="D53" s="456">
        <v>3.5</v>
      </c>
      <c r="E53" s="454">
        <v>3.5</v>
      </c>
      <c r="F53" s="412" t="s">
        <v>37</v>
      </c>
      <c r="G53" s="413"/>
      <c r="H53" s="85"/>
      <c r="I53" s="78">
        <v>3.5</v>
      </c>
      <c r="J53" s="296" t="s">
        <v>197</v>
      </c>
      <c r="K53" s="508"/>
      <c r="L53" s="26"/>
      <c r="M53" s="320"/>
      <c r="N53" s="26"/>
      <c r="O53" s="26"/>
      <c r="P53" s="361"/>
      <c r="Q53" s="361"/>
      <c r="R53" s="361"/>
      <c r="S53" s="361"/>
      <c r="T53" s="361"/>
      <c r="U53" s="400"/>
      <c r="V53" s="400"/>
      <c r="W53" s="397"/>
      <c r="X53" s="405"/>
      <c r="Y53" s="394"/>
      <c r="Z53" s="394"/>
      <c r="AA53" s="394"/>
      <c r="AB53" s="378"/>
      <c r="AC53" s="379">
        <f t="shared" si="2"/>
        <v>46</v>
      </c>
    </row>
    <row r="54" spans="1:29" ht="45">
      <c r="A54" s="444"/>
      <c r="B54" s="455"/>
      <c r="C54" s="456"/>
      <c r="D54" s="456">
        <v>4.0999999999999996</v>
      </c>
      <c r="E54" s="454">
        <v>4.0999999999999996</v>
      </c>
      <c r="F54" s="415" t="s">
        <v>98</v>
      </c>
      <c r="G54" s="416"/>
      <c r="H54" s="86"/>
      <c r="I54" s="79">
        <v>4.0999999999999996</v>
      </c>
      <c r="J54" s="296" t="s">
        <v>213</v>
      </c>
      <c r="K54" s="508"/>
      <c r="L54" s="26"/>
      <c r="M54" s="321"/>
      <c r="N54" s="26"/>
      <c r="O54" s="26"/>
      <c r="P54" s="361"/>
      <c r="Q54" s="361"/>
      <c r="R54" s="361"/>
      <c r="S54" s="361"/>
      <c r="T54" s="361"/>
      <c r="U54" s="400"/>
      <c r="V54" s="400"/>
      <c r="W54" s="397"/>
      <c r="X54" s="405"/>
      <c r="AA54" s="343">
        <f>SUM(T54:T104)</f>
        <v>11000</v>
      </c>
      <c r="AB54" s="378"/>
      <c r="AC54" s="379">
        <f t="shared" si="2"/>
        <v>47</v>
      </c>
    </row>
    <row r="55" spans="1:29" ht="120">
      <c r="A55" s="444"/>
      <c r="B55" s="457">
        <v>4.1139999999999981</v>
      </c>
      <c r="C55" s="458">
        <v>4.1139999999999981</v>
      </c>
      <c r="D55" s="486">
        <v>4.1139999999999981</v>
      </c>
      <c r="E55" s="462">
        <v>4.1139999999999981</v>
      </c>
      <c r="F55" s="415" t="s">
        <v>98</v>
      </c>
      <c r="G55" s="416"/>
      <c r="H55" s="86">
        <v>4.0999999999999996</v>
      </c>
      <c r="I55" s="79">
        <v>4.1139999999999981</v>
      </c>
      <c r="J55" s="296" t="s">
        <v>213</v>
      </c>
      <c r="K55" s="506" t="s">
        <v>760</v>
      </c>
      <c r="L55" s="26" t="str">
        <f>CONCATENATE(U55,V55,W55)</f>
        <v>Promote Holme Valley grown food - give local shops a branded white board or chalk board that they can write up products grown or made locally. Display in their shop to encourage customers to buy local and promote climate emergency action.</v>
      </c>
      <c r="M55" s="321" t="s">
        <v>518</v>
      </c>
      <c r="N55" s="66" t="s">
        <v>353</v>
      </c>
      <c r="O55" s="26" t="s">
        <v>799</v>
      </c>
      <c r="P55" s="356">
        <v>500</v>
      </c>
      <c r="Q55" s="355">
        <v>0</v>
      </c>
      <c r="R55" s="355">
        <v>1000</v>
      </c>
      <c r="S55" s="356">
        <v>1000</v>
      </c>
      <c r="T55" s="356">
        <v>500</v>
      </c>
      <c r="U55" s="100" t="s">
        <v>119</v>
      </c>
      <c r="V55" s="100"/>
      <c r="W55" s="48"/>
      <c r="X55" s="47" t="s">
        <v>115</v>
      </c>
      <c r="AB55" s="378"/>
      <c r="AC55" s="379">
        <f t="shared" si="2"/>
        <v>48</v>
      </c>
    </row>
    <row r="56" spans="1:29" ht="80">
      <c r="A56" s="444"/>
      <c r="B56" s="455"/>
      <c r="C56" s="456"/>
      <c r="D56" s="487">
        <v>4.1159999999999997</v>
      </c>
      <c r="E56" s="462">
        <v>4.1159999999999997</v>
      </c>
      <c r="F56" s="415" t="s">
        <v>98</v>
      </c>
      <c r="G56" s="416"/>
      <c r="H56" s="86">
        <v>4.2</v>
      </c>
      <c r="I56" s="79">
        <v>4.1159999999999997</v>
      </c>
      <c r="J56" s="296" t="s">
        <v>213</v>
      </c>
      <c r="K56" s="513" t="s">
        <v>111</v>
      </c>
      <c r="L56" s="26" t="str">
        <f>CONCATENATE(U56,V56,W56)</f>
        <v>Local food rating - develop a CE star system for food,  say 1 to 5 which easily denotes the miles that produce has travelled to reach the Holme Valley</v>
      </c>
      <c r="M56" s="417" t="s">
        <v>519</v>
      </c>
      <c r="N56" s="66" t="s">
        <v>354</v>
      </c>
      <c r="O56" s="26" t="s">
        <v>798</v>
      </c>
      <c r="P56" s="357">
        <v>3000</v>
      </c>
      <c r="Q56" s="355">
        <v>0</v>
      </c>
      <c r="R56" s="355">
        <v>3000</v>
      </c>
      <c r="S56" s="360">
        <v>3000</v>
      </c>
      <c r="T56" s="357">
        <v>0</v>
      </c>
      <c r="U56" s="100" t="s">
        <v>149</v>
      </c>
      <c r="V56" s="100"/>
      <c r="W56" s="48"/>
      <c r="X56" s="49"/>
      <c r="AB56" s="378"/>
      <c r="AC56" s="379">
        <f t="shared" si="2"/>
        <v>49</v>
      </c>
    </row>
    <row r="57" spans="1:29" ht="60">
      <c r="A57" s="444"/>
      <c r="B57" s="455"/>
      <c r="C57" s="456"/>
      <c r="D57" s="487">
        <v>4.1219999999999999</v>
      </c>
      <c r="E57" s="462">
        <v>4.1219999999999999</v>
      </c>
      <c r="F57" s="415" t="s">
        <v>98</v>
      </c>
      <c r="G57" s="416"/>
      <c r="H57" s="86">
        <v>4.3</v>
      </c>
      <c r="I57" s="79">
        <v>4.1219999999999999</v>
      </c>
      <c r="J57" s="296" t="s">
        <v>213</v>
      </c>
      <c r="K57" s="513" t="s">
        <v>111</v>
      </c>
      <c r="L57" s="26" t="str">
        <f>CONCATENATE(U57,V57,W57)</f>
        <v>Promote Holme Valley grown food - local recipe book.  Get local food retailers/farmers to sponsor and promote.</v>
      </c>
      <c r="M57" s="417" t="s">
        <v>520</v>
      </c>
      <c r="N57" s="66" t="s">
        <v>634</v>
      </c>
      <c r="O57" s="45" t="s">
        <v>628</v>
      </c>
      <c r="P57" s="357">
        <v>2000</v>
      </c>
      <c r="Q57" s="355">
        <v>0</v>
      </c>
      <c r="R57" s="355">
        <v>2000</v>
      </c>
      <c r="S57" s="360">
        <v>2000</v>
      </c>
      <c r="T57" s="357">
        <v>0</v>
      </c>
      <c r="U57" s="100" t="s">
        <v>151</v>
      </c>
      <c r="V57" s="100"/>
      <c r="W57" s="48"/>
      <c r="X57" s="49"/>
      <c r="AB57" s="378"/>
      <c r="AC57" s="379">
        <f t="shared" si="2"/>
        <v>50</v>
      </c>
    </row>
    <row r="58" spans="1:29" ht="80">
      <c r="A58" s="444"/>
      <c r="B58" s="457">
        <v>4.1239999999999997</v>
      </c>
      <c r="C58" s="458">
        <v>4.1239999999999997</v>
      </c>
      <c r="D58" s="486">
        <v>4.1239999999999997</v>
      </c>
      <c r="E58" s="462">
        <v>4.1239999999999997</v>
      </c>
      <c r="F58" s="415" t="s">
        <v>98</v>
      </c>
      <c r="G58" s="416"/>
      <c r="H58" s="86">
        <v>4.4000000000000004</v>
      </c>
      <c r="I58" s="79">
        <v>4.1239999999999997</v>
      </c>
      <c r="J58" s="296" t="s">
        <v>213</v>
      </c>
      <c r="K58" s="506" t="s">
        <v>738</v>
      </c>
      <c r="L58" s="26" t="str">
        <f>CONCATENATE(U58,V58,W58)</f>
        <v xml:space="preserve">Promote Holme Valley grown food - provide [and  grant fund] a pop-up free exchange for grown local produce which is surplus to requirements.  </v>
      </c>
      <c r="M58" s="321" t="s">
        <v>521</v>
      </c>
      <c r="N58" s="66" t="s">
        <v>355</v>
      </c>
      <c r="O58" s="26" t="s">
        <v>800</v>
      </c>
      <c r="P58" s="356">
        <v>500</v>
      </c>
      <c r="Q58" s="355">
        <v>0</v>
      </c>
      <c r="R58" s="355">
        <v>500</v>
      </c>
      <c r="S58" s="356">
        <v>500</v>
      </c>
      <c r="T58" s="356">
        <v>500</v>
      </c>
      <c r="U58" s="100" t="s">
        <v>159</v>
      </c>
      <c r="V58" s="100"/>
      <c r="W58" s="397"/>
      <c r="X58" s="47" t="s">
        <v>112</v>
      </c>
      <c r="AB58" s="378"/>
      <c r="AC58" s="379">
        <f t="shared" si="2"/>
        <v>51</v>
      </c>
    </row>
    <row r="59" spans="1:29" ht="101" thickBot="1">
      <c r="A59" s="444"/>
      <c r="B59" s="457">
        <v>4.1260000000000003</v>
      </c>
      <c r="C59" s="458">
        <v>4.1260000000000003</v>
      </c>
      <c r="D59" s="486">
        <v>4.1260000000000003</v>
      </c>
      <c r="E59" s="462">
        <v>4.1260000000000003</v>
      </c>
      <c r="F59" s="415" t="s">
        <v>98</v>
      </c>
      <c r="G59" s="416"/>
      <c r="H59" s="86">
        <v>4.5</v>
      </c>
      <c r="I59" s="79">
        <v>4.1260000000000003</v>
      </c>
      <c r="J59" s="296" t="s">
        <v>213</v>
      </c>
      <c r="K59" s="506" t="s">
        <v>738</v>
      </c>
      <c r="L59" s="26" t="str">
        <f>CONCATENATE(U59,V59,W59)</f>
        <v>.Local produce market or shop or Coop - set up a market or community shop or Coop business that sells only  home grown Holme Valley products direct to local residents.</v>
      </c>
      <c r="M59" s="321" t="s">
        <v>522</v>
      </c>
      <c r="N59" s="66" t="s">
        <v>635</v>
      </c>
      <c r="O59" s="45" t="s">
        <v>768</v>
      </c>
      <c r="P59" s="357">
        <v>80000</v>
      </c>
      <c r="Q59" s="355">
        <v>0</v>
      </c>
      <c r="R59" s="355">
        <v>80000</v>
      </c>
      <c r="S59" s="356">
        <v>5000</v>
      </c>
      <c r="T59" s="356">
        <v>1000</v>
      </c>
      <c r="U59" s="261" t="s">
        <v>111</v>
      </c>
      <c r="V59" s="100" t="s">
        <v>171</v>
      </c>
      <c r="W59" s="397"/>
      <c r="X59" s="49"/>
      <c r="AB59" s="378"/>
      <c r="AC59" s="379">
        <f t="shared" si="2"/>
        <v>52</v>
      </c>
    </row>
    <row r="60" spans="1:29" ht="46" thickBot="1">
      <c r="A60" s="444"/>
      <c r="B60" s="455"/>
      <c r="C60" s="456"/>
      <c r="D60" s="456">
        <v>4.2</v>
      </c>
      <c r="E60" s="454">
        <v>4.2</v>
      </c>
      <c r="F60" s="415" t="s">
        <v>98</v>
      </c>
      <c r="G60" s="416"/>
      <c r="H60" s="86"/>
      <c r="I60" s="79">
        <v>4.2</v>
      </c>
      <c r="J60" s="297" t="s">
        <v>214</v>
      </c>
      <c r="K60" s="508"/>
      <c r="L60" s="26"/>
      <c r="M60" s="321"/>
      <c r="N60" s="26"/>
      <c r="O60" s="26"/>
      <c r="P60" s="361"/>
      <c r="Q60" s="361"/>
      <c r="R60" s="361"/>
      <c r="S60" s="361"/>
      <c r="T60" s="361"/>
      <c r="U60" s="400"/>
      <c r="V60" s="400"/>
      <c r="W60" s="397"/>
      <c r="X60" s="405"/>
      <c r="AA60" s="401"/>
      <c r="AB60" s="378"/>
      <c r="AC60" s="379">
        <f t="shared" si="2"/>
        <v>53</v>
      </c>
    </row>
    <row r="61" spans="1:29" ht="120">
      <c r="A61" s="444"/>
      <c r="B61" s="455"/>
      <c r="C61" s="456"/>
      <c r="D61" s="487">
        <v>4.2039999999999997</v>
      </c>
      <c r="E61" s="462">
        <v>4.2039999999999997</v>
      </c>
      <c r="F61" s="415" t="s">
        <v>98</v>
      </c>
      <c r="G61" s="416"/>
      <c r="H61" s="86">
        <v>4.5999999999999996</v>
      </c>
      <c r="I61" s="79">
        <v>4.2039999999999997</v>
      </c>
      <c r="J61" s="297" t="s">
        <v>214</v>
      </c>
      <c r="K61" s="509" t="s">
        <v>111</v>
      </c>
      <c r="L61" s="26" t="str">
        <f>CONCATENATE(U61,V61,W61)</f>
        <v>.Encourage more allotments and support for local food growing.  Work with Kirklees Council to get land to extend local allotment schemes</v>
      </c>
      <c r="M61" s="417" t="s">
        <v>528</v>
      </c>
      <c r="N61" s="66" t="s">
        <v>637</v>
      </c>
      <c r="O61" s="26" t="s">
        <v>797</v>
      </c>
      <c r="P61" s="357">
        <v>45000</v>
      </c>
      <c r="Q61" s="355">
        <v>0</v>
      </c>
      <c r="R61" s="355">
        <v>45000</v>
      </c>
      <c r="S61" s="360">
        <v>5000</v>
      </c>
      <c r="T61" s="357">
        <v>0</v>
      </c>
      <c r="U61" s="100" t="s">
        <v>111</v>
      </c>
      <c r="V61" s="100" t="s">
        <v>164</v>
      </c>
      <c r="W61" s="46"/>
      <c r="X61" s="405"/>
      <c r="AB61" s="378"/>
      <c r="AC61" s="379">
        <f t="shared" si="2"/>
        <v>54</v>
      </c>
    </row>
    <row r="62" spans="1:29" ht="45">
      <c r="A62" s="444"/>
      <c r="B62" s="455"/>
      <c r="C62" s="456"/>
      <c r="D62" s="456">
        <v>4.3</v>
      </c>
      <c r="E62" s="454">
        <v>4.3</v>
      </c>
      <c r="F62" s="415" t="s">
        <v>98</v>
      </c>
      <c r="G62" s="416"/>
      <c r="H62" s="86"/>
      <c r="I62" s="79">
        <v>4.3</v>
      </c>
      <c r="J62" s="297" t="s">
        <v>215</v>
      </c>
      <c r="K62" s="508"/>
      <c r="L62" s="26"/>
      <c r="M62" s="321"/>
      <c r="N62" s="26"/>
      <c r="O62" s="26"/>
      <c r="P62" s="361"/>
      <c r="Q62" s="361"/>
      <c r="R62" s="355"/>
      <c r="S62" s="355"/>
      <c r="T62" s="355"/>
      <c r="U62" s="400"/>
      <c r="V62" s="400"/>
      <c r="W62" s="397"/>
      <c r="X62" s="405"/>
      <c r="AB62" s="378"/>
      <c r="AC62" s="379">
        <f t="shared" si="2"/>
        <v>55</v>
      </c>
    </row>
    <row r="63" spans="1:29" ht="80">
      <c r="A63" s="444"/>
      <c r="B63" s="450"/>
      <c r="C63" s="453"/>
      <c r="D63" s="487">
        <v>4.306</v>
      </c>
      <c r="E63" s="462">
        <v>4.306</v>
      </c>
      <c r="F63" s="415" t="s">
        <v>98</v>
      </c>
      <c r="G63" s="416"/>
      <c r="H63" s="86">
        <v>4.7</v>
      </c>
      <c r="I63" s="79">
        <v>4.306</v>
      </c>
      <c r="J63" s="297" t="s">
        <v>215</v>
      </c>
      <c r="K63" s="509" t="s">
        <v>111</v>
      </c>
      <c r="L63" s="26" t="str">
        <f>CONCATENATE(U63,V63,W63)</f>
        <v>Low carbon food - develop a social media platform for promoting low carbon food consumption in the Holme Valley, focusing on food education</v>
      </c>
      <c r="M63" s="417" t="s">
        <v>531</v>
      </c>
      <c r="N63" s="66" t="s">
        <v>373</v>
      </c>
      <c r="O63" s="26" t="s">
        <v>796</v>
      </c>
      <c r="P63" s="357">
        <v>1000</v>
      </c>
      <c r="Q63" s="357">
        <v>0</v>
      </c>
      <c r="R63" s="357">
        <v>1000</v>
      </c>
      <c r="S63" s="357">
        <v>1000</v>
      </c>
      <c r="T63" s="357">
        <v>0</v>
      </c>
      <c r="U63" s="100" t="s">
        <v>153</v>
      </c>
      <c r="V63" s="262"/>
      <c r="W63" s="47"/>
      <c r="X63" s="405"/>
      <c r="AB63" s="378"/>
      <c r="AC63" s="379">
        <f t="shared" si="2"/>
        <v>56</v>
      </c>
    </row>
    <row r="64" spans="1:29" ht="45">
      <c r="A64" s="444"/>
      <c r="B64" s="455"/>
      <c r="C64" s="456"/>
      <c r="D64" s="456">
        <v>4.4000000000000004</v>
      </c>
      <c r="E64" s="454">
        <v>4.4000000000000004</v>
      </c>
      <c r="F64" s="415" t="s">
        <v>98</v>
      </c>
      <c r="G64" s="416"/>
      <c r="H64" s="86"/>
      <c r="I64" s="79">
        <v>4.4000000000000004</v>
      </c>
      <c r="J64" s="297" t="s">
        <v>216</v>
      </c>
      <c r="K64" s="508"/>
      <c r="L64" s="26"/>
      <c r="M64" s="321"/>
      <c r="N64" s="26"/>
      <c r="O64" s="26"/>
      <c r="P64" s="361"/>
      <c r="Q64" s="361"/>
      <c r="R64" s="355"/>
      <c r="S64" s="355"/>
      <c r="T64" s="355"/>
      <c r="U64" s="400"/>
      <c r="V64" s="400"/>
      <c r="W64" s="397"/>
      <c r="X64" s="405"/>
      <c r="AB64" s="378"/>
      <c r="AC64" s="379">
        <f t="shared" si="2"/>
        <v>57</v>
      </c>
    </row>
    <row r="65" spans="1:29" ht="120">
      <c r="A65" s="444"/>
      <c r="B65" s="457">
        <v>4.4139999999999997</v>
      </c>
      <c r="C65" s="458">
        <v>4.4139999999999997</v>
      </c>
      <c r="D65" s="486">
        <v>4.4139999999999997</v>
      </c>
      <c r="E65" s="462">
        <v>4.4139999999999997</v>
      </c>
      <c r="F65" s="415" t="s">
        <v>98</v>
      </c>
      <c r="G65" s="416"/>
      <c r="H65" s="86">
        <v>4.8</v>
      </c>
      <c r="I65" s="79">
        <v>4.4139999999999997</v>
      </c>
      <c r="J65" s="297" t="s">
        <v>216</v>
      </c>
      <c r="K65" s="506" t="s">
        <v>748</v>
      </c>
      <c r="L65" s="26" t="str">
        <f>CONCATENATE(U65,V65,W65)</f>
        <v>Engage with farmers and landowners in the Holme Valley to investigate how they can manage their land to maximise carbon sequestration, by tree and hedge planting or increasing soil organic matter.</v>
      </c>
      <c r="M65" s="321" t="s">
        <v>536</v>
      </c>
      <c r="N65" s="66" t="s">
        <v>356</v>
      </c>
      <c r="O65" s="26" t="s">
        <v>795</v>
      </c>
      <c r="P65" s="357">
        <v>6000</v>
      </c>
      <c r="Q65" s="355">
        <v>0</v>
      </c>
      <c r="R65" s="355">
        <v>6000</v>
      </c>
      <c r="S65" s="356">
        <v>1000</v>
      </c>
      <c r="T65" s="356">
        <v>1000</v>
      </c>
      <c r="U65" s="100" t="s">
        <v>172</v>
      </c>
      <c r="V65" s="494"/>
      <c r="W65" s="47"/>
      <c r="X65" s="405"/>
      <c r="AB65" s="378"/>
      <c r="AC65" s="379">
        <f t="shared" si="2"/>
        <v>58</v>
      </c>
    </row>
    <row r="66" spans="1:29" ht="45">
      <c r="A66" s="444"/>
      <c r="B66" s="455"/>
      <c r="C66" s="456"/>
      <c r="D66" s="456">
        <v>5.0999999999999996</v>
      </c>
      <c r="E66" s="454">
        <v>5.0999999999999996</v>
      </c>
      <c r="F66" s="421" t="s">
        <v>65</v>
      </c>
      <c r="G66" s="422"/>
      <c r="H66" s="87"/>
      <c r="I66" s="77">
        <v>5.0999999999999996</v>
      </c>
      <c r="J66" s="297" t="s">
        <v>217</v>
      </c>
      <c r="K66" s="508"/>
      <c r="L66" s="26"/>
      <c r="M66" s="322"/>
      <c r="N66" s="26"/>
      <c r="O66" s="26"/>
      <c r="P66" s="361"/>
      <c r="Q66" s="361"/>
      <c r="R66" s="355"/>
      <c r="S66" s="355"/>
      <c r="T66" s="355"/>
      <c r="U66" s="400"/>
      <c r="V66" s="400"/>
      <c r="W66" s="397"/>
      <c r="X66" s="405"/>
      <c r="AA66" s="341">
        <f>SUM(T66:T87)</f>
        <v>3000</v>
      </c>
      <c r="AB66" s="378"/>
      <c r="AC66" s="379">
        <f t="shared" si="2"/>
        <v>59</v>
      </c>
    </row>
    <row r="67" spans="1:29" ht="101" thickBot="1">
      <c r="A67" s="444"/>
      <c r="B67" s="455"/>
      <c r="C67" s="456"/>
      <c r="D67" s="487">
        <v>5.1019999999999994</v>
      </c>
      <c r="E67" s="463">
        <v>5.1019999999999994</v>
      </c>
      <c r="F67" s="421" t="s">
        <v>65</v>
      </c>
      <c r="G67" s="422"/>
      <c r="H67" s="87">
        <v>5.0999999999999996</v>
      </c>
      <c r="I67" s="77">
        <v>5.1019999999999994</v>
      </c>
      <c r="J67" s="297" t="s">
        <v>217</v>
      </c>
      <c r="K67" s="509" t="s">
        <v>751</v>
      </c>
      <c r="L67" s="26" t="str">
        <f>CONCATENATE(U67,V67,W67)</f>
        <v>Lobby Kirklees Council for support for support for building affordable houses in the Holme Valley for younger people who wish to live and work in the Holme Valley - issues of land, planning, Council housing.</v>
      </c>
      <c r="M67" s="423" t="s">
        <v>538</v>
      </c>
      <c r="N67" s="66" t="s">
        <v>363</v>
      </c>
      <c r="O67" s="26" t="s">
        <v>794</v>
      </c>
      <c r="P67" s="357">
        <v>1000</v>
      </c>
      <c r="Q67" s="357">
        <v>0</v>
      </c>
      <c r="R67" s="357">
        <v>1000</v>
      </c>
      <c r="S67" s="357">
        <v>1000</v>
      </c>
      <c r="T67" s="357">
        <v>0</v>
      </c>
      <c r="U67" s="61" t="s">
        <v>315</v>
      </c>
      <c r="V67" s="400"/>
      <c r="W67" s="397"/>
      <c r="X67" s="405"/>
      <c r="AB67" s="378"/>
      <c r="AC67" s="379">
        <f t="shared" si="2"/>
        <v>60</v>
      </c>
    </row>
    <row r="68" spans="1:29" ht="101" thickBot="1">
      <c r="A68" s="444"/>
      <c r="B68" s="455"/>
      <c r="C68" s="456"/>
      <c r="D68" s="487">
        <v>5.1040000000000001</v>
      </c>
      <c r="E68" s="463">
        <v>5.1040000000000001</v>
      </c>
      <c r="F68" s="421" t="s">
        <v>65</v>
      </c>
      <c r="G68" s="422"/>
      <c r="H68" s="87">
        <v>5.2</v>
      </c>
      <c r="I68" s="77">
        <v>5.1040000000000001</v>
      </c>
      <c r="J68" s="296" t="s">
        <v>217</v>
      </c>
      <c r="K68" s="509" t="s">
        <v>751</v>
      </c>
      <c r="L68" s="26" t="str">
        <f>CONCATENATE(U68,V68,W68)</f>
        <v>Set up a Community-Led Housing group to build affordable housing in the Holme Valley</v>
      </c>
      <c r="M68" s="423" t="s">
        <v>66</v>
      </c>
      <c r="N68" s="72" t="s">
        <v>399</v>
      </c>
      <c r="O68" s="26" t="s">
        <v>643</v>
      </c>
      <c r="P68" s="357">
        <v>500</v>
      </c>
      <c r="Q68" s="357">
        <v>0</v>
      </c>
      <c r="R68" s="357">
        <v>500</v>
      </c>
      <c r="S68" s="357">
        <v>500</v>
      </c>
      <c r="T68" s="357">
        <v>0</v>
      </c>
      <c r="U68" s="61" t="s">
        <v>66</v>
      </c>
      <c r="V68" s="400"/>
      <c r="W68" s="397"/>
      <c r="X68" s="405"/>
      <c r="AA68" s="401"/>
      <c r="AB68" s="378"/>
      <c r="AC68" s="379">
        <f t="shared" si="2"/>
        <v>61</v>
      </c>
    </row>
    <row r="69" spans="1:29" ht="45">
      <c r="A69" s="444"/>
      <c r="B69" s="455"/>
      <c r="C69" s="456"/>
      <c r="D69" s="456">
        <v>5.2</v>
      </c>
      <c r="E69" s="454">
        <v>5.2</v>
      </c>
      <c r="F69" s="421" t="s">
        <v>65</v>
      </c>
      <c r="G69" s="422"/>
      <c r="H69" s="87"/>
      <c r="I69" s="77">
        <v>5.2</v>
      </c>
      <c r="J69" s="296" t="s">
        <v>218</v>
      </c>
      <c r="K69" s="508"/>
      <c r="L69" s="26"/>
      <c r="M69" s="322"/>
      <c r="N69" s="26"/>
      <c r="O69" s="26"/>
      <c r="P69" s="361"/>
      <c r="Q69" s="361"/>
      <c r="R69" s="355"/>
      <c r="S69" s="355"/>
      <c r="T69" s="355"/>
      <c r="U69" s="400"/>
      <c r="V69" s="400"/>
      <c r="W69" s="397"/>
      <c r="X69" s="405"/>
      <c r="AB69" s="378"/>
      <c r="AC69" s="379">
        <f t="shared" si="2"/>
        <v>62</v>
      </c>
    </row>
    <row r="70" spans="1:29" ht="80">
      <c r="A70" s="444"/>
      <c r="B70" s="455"/>
      <c r="C70" s="456"/>
      <c r="D70" s="487">
        <v>5.202</v>
      </c>
      <c r="E70" s="463">
        <v>5.202</v>
      </c>
      <c r="F70" s="421" t="s">
        <v>65</v>
      </c>
      <c r="G70" s="422"/>
      <c r="H70" s="87">
        <v>5.3</v>
      </c>
      <c r="I70" s="77">
        <v>5.202</v>
      </c>
      <c r="J70" s="296" t="s">
        <v>218</v>
      </c>
      <c r="K70" s="509" t="s">
        <v>751</v>
      </c>
      <c r="L70" s="26" t="str">
        <f>CONCATENATE(U70,V70,W70)</f>
        <v xml:space="preserve">Lobby Kirklees Council  for support for support for building sufficient suitable houses for older people who wish to downsize and continue living in the Holme Valley.  </v>
      </c>
      <c r="M70" s="423" t="s">
        <v>542</v>
      </c>
      <c r="N70" s="66" t="s">
        <v>371</v>
      </c>
      <c r="O70" s="26" t="s">
        <v>794</v>
      </c>
      <c r="P70" s="357">
        <v>1000</v>
      </c>
      <c r="Q70" s="357">
        <v>0</v>
      </c>
      <c r="R70" s="357">
        <v>1000</v>
      </c>
      <c r="S70" s="357">
        <v>1000</v>
      </c>
      <c r="T70" s="357">
        <v>0</v>
      </c>
      <c r="U70" s="61" t="s">
        <v>359</v>
      </c>
      <c r="V70" s="400"/>
      <c r="W70" s="397"/>
      <c r="X70" s="405"/>
      <c r="AB70" s="378"/>
      <c r="AC70" s="379">
        <f t="shared" si="2"/>
        <v>63</v>
      </c>
    </row>
    <row r="71" spans="1:29" ht="45">
      <c r="A71" s="444"/>
      <c r="B71" s="455"/>
      <c r="C71" s="456"/>
      <c r="D71" s="456">
        <v>5.3</v>
      </c>
      <c r="E71" s="454">
        <v>5.3</v>
      </c>
      <c r="F71" s="421" t="s">
        <v>65</v>
      </c>
      <c r="G71" s="422"/>
      <c r="H71" s="87"/>
      <c r="I71" s="77">
        <v>5.3</v>
      </c>
      <c r="J71" s="296" t="s">
        <v>219</v>
      </c>
      <c r="K71" s="513"/>
      <c r="L71" s="26"/>
      <c r="M71" s="332"/>
      <c r="N71" s="26"/>
      <c r="O71" s="26"/>
      <c r="P71" s="361"/>
      <c r="Q71" s="361"/>
      <c r="R71" s="355"/>
      <c r="S71" s="355"/>
      <c r="T71" s="355"/>
      <c r="U71" s="400"/>
      <c r="V71" s="400"/>
      <c r="W71" s="397"/>
      <c r="X71" s="405"/>
      <c r="AB71" s="378"/>
      <c r="AC71" s="379">
        <f t="shared" si="2"/>
        <v>64</v>
      </c>
    </row>
    <row r="72" spans="1:29" ht="45">
      <c r="A72" s="444"/>
      <c r="B72" s="455"/>
      <c r="C72" s="456"/>
      <c r="D72" s="456">
        <v>5.4</v>
      </c>
      <c r="E72" s="454">
        <v>5.4</v>
      </c>
      <c r="F72" s="421" t="s">
        <v>65</v>
      </c>
      <c r="G72" s="422"/>
      <c r="H72" s="87"/>
      <c r="I72" s="77">
        <v>5.4</v>
      </c>
      <c r="J72" s="298" t="s">
        <v>312</v>
      </c>
      <c r="K72" s="508"/>
      <c r="L72" s="26"/>
      <c r="M72" s="322"/>
      <c r="N72" s="26"/>
      <c r="O72" s="26"/>
      <c r="P72" s="361"/>
      <c r="Q72" s="361"/>
      <c r="R72" s="355"/>
      <c r="S72" s="355"/>
      <c r="T72" s="355"/>
      <c r="U72" s="400"/>
      <c r="V72" s="400"/>
      <c r="W72" s="397"/>
      <c r="X72" s="405"/>
      <c r="AB72" s="378"/>
      <c r="AC72" s="379">
        <f t="shared" si="2"/>
        <v>65</v>
      </c>
    </row>
    <row r="73" spans="1:29" ht="45">
      <c r="A73" s="444"/>
      <c r="B73" s="455"/>
      <c r="C73" s="456"/>
      <c r="D73" s="456">
        <v>5.5</v>
      </c>
      <c r="E73" s="454">
        <v>5.5</v>
      </c>
      <c r="F73" s="421" t="s">
        <v>65</v>
      </c>
      <c r="G73" s="422"/>
      <c r="H73" s="87"/>
      <c r="I73" s="77">
        <v>5.5</v>
      </c>
      <c r="J73" s="298" t="s">
        <v>311</v>
      </c>
      <c r="K73" s="508"/>
      <c r="L73" s="26"/>
      <c r="M73" s="322"/>
      <c r="N73" s="26"/>
      <c r="O73" s="26"/>
      <c r="P73" s="361"/>
      <c r="Q73" s="361"/>
      <c r="R73" s="355"/>
      <c r="S73" s="355"/>
      <c r="T73" s="355"/>
      <c r="U73" s="400"/>
      <c r="V73" s="400"/>
      <c r="W73" s="397"/>
      <c r="X73" s="405"/>
      <c r="AB73" s="378"/>
      <c r="AC73" s="379">
        <f t="shared" ref="AC73:AC104" si="3">+AC72+1</f>
        <v>66</v>
      </c>
    </row>
    <row r="74" spans="1:29" ht="80">
      <c r="A74" s="444"/>
      <c r="B74" s="457">
        <v>5.5019999999999998</v>
      </c>
      <c r="C74" s="458">
        <v>5.5019999999999998</v>
      </c>
      <c r="D74" s="486">
        <v>5.5019999999999998</v>
      </c>
      <c r="E74" s="463">
        <v>5.5019999999999998</v>
      </c>
      <c r="F74" s="421" t="s">
        <v>65</v>
      </c>
      <c r="G74" s="422"/>
      <c r="H74" s="87">
        <v>5.4</v>
      </c>
      <c r="I74" s="77">
        <v>5.5019999999999998</v>
      </c>
      <c r="J74" s="298" t="s">
        <v>311</v>
      </c>
      <c r="K74" s="509" t="s">
        <v>751</v>
      </c>
      <c r="L74" s="26" t="str">
        <f>CONCATENATE(U74,V74,W74)</f>
        <v>A seminar/ course for local architects and developers to share best practice in sustainable new build and retrofit housing.</v>
      </c>
      <c r="M74" s="322" t="s">
        <v>546</v>
      </c>
      <c r="N74" s="66" t="s">
        <v>360</v>
      </c>
      <c r="O74" s="26" t="s">
        <v>769</v>
      </c>
      <c r="P74" s="356">
        <v>1000</v>
      </c>
      <c r="Q74" s="355">
        <v>0</v>
      </c>
      <c r="R74" s="355">
        <v>2500</v>
      </c>
      <c r="S74" s="356">
        <v>2500</v>
      </c>
      <c r="T74" s="356">
        <v>1000</v>
      </c>
      <c r="U74" s="61" t="s">
        <v>314</v>
      </c>
      <c r="V74" s="410"/>
      <c r="W74" s="397"/>
      <c r="X74" s="405"/>
      <c r="AB74" s="378"/>
      <c r="AC74" s="379">
        <f t="shared" si="3"/>
        <v>67</v>
      </c>
    </row>
    <row r="75" spans="1:29" ht="45">
      <c r="A75" s="444"/>
      <c r="B75" s="455"/>
      <c r="C75" s="456"/>
      <c r="D75" s="456">
        <v>6.1</v>
      </c>
      <c r="E75" s="454">
        <v>6.1</v>
      </c>
      <c r="F75" s="425" t="s">
        <v>117</v>
      </c>
      <c r="G75" s="426"/>
      <c r="H75" s="88"/>
      <c r="I75" s="311">
        <v>6.1</v>
      </c>
      <c r="J75" s="298" t="s">
        <v>220</v>
      </c>
      <c r="K75" s="508"/>
      <c r="L75" s="26"/>
      <c r="M75" s="323"/>
      <c r="N75" s="26"/>
      <c r="O75" s="26"/>
      <c r="P75" s="361"/>
      <c r="Q75" s="361"/>
      <c r="R75" s="355"/>
      <c r="S75" s="355"/>
      <c r="T75" s="355"/>
      <c r="U75" s="400"/>
      <c r="V75" s="400"/>
      <c r="W75" s="397"/>
      <c r="X75" s="405"/>
      <c r="Y75" s="406"/>
      <c r="AA75" s="342">
        <f>SUM(T75:T102)</f>
        <v>3500</v>
      </c>
      <c r="AB75" s="378"/>
      <c r="AC75" s="379">
        <f t="shared" si="3"/>
        <v>68</v>
      </c>
    </row>
    <row r="76" spans="1:29" ht="60">
      <c r="A76" s="444"/>
      <c r="B76" s="455"/>
      <c r="C76" s="456"/>
      <c r="D76" s="487">
        <v>6.1019999999999994</v>
      </c>
      <c r="E76" s="464">
        <v>6.1019999999999994</v>
      </c>
      <c r="F76" s="425" t="s">
        <v>117</v>
      </c>
      <c r="G76" s="426"/>
      <c r="H76" s="88">
        <v>6.1</v>
      </c>
      <c r="I76" s="311">
        <v>6.1019999999999994</v>
      </c>
      <c r="J76" s="298" t="s">
        <v>220</v>
      </c>
      <c r="K76" s="513" t="s">
        <v>111</v>
      </c>
      <c r="L76" s="26" t="str">
        <f>CONCATENATE(U76,V76,W76)</f>
        <v xml:space="preserve">Encourage business sector to be green by organising 'energy events' for local businesses.    </v>
      </c>
      <c r="M76" s="427" t="s">
        <v>73</v>
      </c>
      <c r="N76" s="76" t="s">
        <v>392</v>
      </c>
      <c r="O76" s="45" t="s">
        <v>638</v>
      </c>
      <c r="P76" s="357">
        <v>5000</v>
      </c>
      <c r="Q76" s="357">
        <v>0</v>
      </c>
      <c r="R76" s="357">
        <v>5000</v>
      </c>
      <c r="S76" s="357">
        <v>5000</v>
      </c>
      <c r="T76" s="357">
        <v>0</v>
      </c>
      <c r="U76" s="61" t="s">
        <v>73</v>
      </c>
      <c r="V76" s="61"/>
      <c r="W76" s="26"/>
      <c r="X76" s="405"/>
      <c r="AB76" s="380" t="s">
        <v>390</v>
      </c>
      <c r="AC76" s="379">
        <f t="shared" si="3"/>
        <v>69</v>
      </c>
    </row>
    <row r="77" spans="1:29" ht="100">
      <c r="A77" s="444"/>
      <c r="B77" s="455"/>
      <c r="C77" s="456"/>
      <c r="D77" s="487">
        <v>6.15</v>
      </c>
      <c r="E77" s="464">
        <v>6.15</v>
      </c>
      <c r="F77" s="425" t="s">
        <v>117</v>
      </c>
      <c r="G77" s="426"/>
      <c r="H77" s="88">
        <v>6.2</v>
      </c>
      <c r="I77" s="311">
        <v>6.15</v>
      </c>
      <c r="J77" s="298" t="s">
        <v>220</v>
      </c>
      <c r="K77" s="509" t="s">
        <v>111</v>
      </c>
      <c r="L77" s="26" t="str">
        <f>CONCATENATE(U77,V77,W77)</f>
        <v xml:space="preserve">.Set up Electric bike or E-bike rental business (maybe on a co-operative model) - perhaps in connection wth local bike shops and the campsite. </v>
      </c>
      <c r="M77" s="427" t="s">
        <v>550</v>
      </c>
      <c r="N77" s="72" t="s">
        <v>395</v>
      </c>
      <c r="O77" s="45" t="s">
        <v>793</v>
      </c>
      <c r="P77" s="357">
        <v>30000</v>
      </c>
      <c r="Q77" s="355">
        <v>0</v>
      </c>
      <c r="R77" s="355">
        <v>30000</v>
      </c>
      <c r="S77" s="356">
        <v>3000</v>
      </c>
      <c r="T77" s="357">
        <v>0</v>
      </c>
      <c r="U77" s="400" t="s">
        <v>111</v>
      </c>
      <c r="V77" s="61" t="s">
        <v>391</v>
      </c>
      <c r="W77" s="26"/>
      <c r="X77" s="405"/>
      <c r="AB77" s="380" t="s">
        <v>389</v>
      </c>
      <c r="AC77" s="379">
        <f t="shared" si="3"/>
        <v>70</v>
      </c>
    </row>
    <row r="78" spans="1:29" ht="80">
      <c r="A78" s="444"/>
      <c r="B78" s="455"/>
      <c r="C78" s="456"/>
      <c r="D78" s="487">
        <v>6.16</v>
      </c>
      <c r="E78" s="464">
        <v>6.16</v>
      </c>
      <c r="F78" s="425" t="s">
        <v>117</v>
      </c>
      <c r="G78" s="426"/>
      <c r="H78" s="88">
        <v>6.3</v>
      </c>
      <c r="I78" s="311">
        <v>6.16</v>
      </c>
      <c r="J78" s="298" t="s">
        <v>220</v>
      </c>
      <c r="K78" s="513" t="s">
        <v>111</v>
      </c>
      <c r="L78" s="26" t="str">
        <f>CONCATENATE(U78,V78,W78)</f>
        <v>Organise skill-sharing / skill-swapping events involving local businesses and the community</v>
      </c>
      <c r="M78" s="427" t="s">
        <v>385</v>
      </c>
      <c r="N78" s="76" t="s">
        <v>393</v>
      </c>
      <c r="O78" s="45" t="s">
        <v>639</v>
      </c>
      <c r="P78" s="357">
        <v>5000</v>
      </c>
      <c r="Q78" s="355">
        <v>0</v>
      </c>
      <c r="R78" s="355">
        <v>5000</v>
      </c>
      <c r="S78" s="360">
        <v>5000</v>
      </c>
      <c r="T78" s="357">
        <v>0</v>
      </c>
      <c r="U78" s="61" t="s">
        <v>385</v>
      </c>
      <c r="V78" s="61"/>
      <c r="W78" s="26"/>
      <c r="X78" s="405"/>
      <c r="AB78" s="380" t="s">
        <v>387</v>
      </c>
      <c r="AC78" s="379">
        <f t="shared" si="3"/>
        <v>71</v>
      </c>
    </row>
    <row r="79" spans="1:29" ht="46" thickBot="1">
      <c r="A79" s="444"/>
      <c r="B79" s="455"/>
      <c r="C79" s="456"/>
      <c r="D79" s="456">
        <v>6.2</v>
      </c>
      <c r="E79" s="454">
        <v>6.2</v>
      </c>
      <c r="F79" s="425" t="s">
        <v>117</v>
      </c>
      <c r="G79" s="426"/>
      <c r="H79" s="88"/>
      <c r="I79" s="311">
        <v>6.2</v>
      </c>
      <c r="J79" s="296" t="s">
        <v>221</v>
      </c>
      <c r="K79" s="508"/>
      <c r="L79" s="26"/>
      <c r="M79" s="323"/>
      <c r="N79" s="26"/>
      <c r="O79" s="26"/>
      <c r="P79" s="361"/>
      <c r="Q79" s="361"/>
      <c r="R79" s="355"/>
      <c r="S79" s="355"/>
      <c r="T79" s="355"/>
      <c r="U79" s="61"/>
      <c r="V79" s="61"/>
      <c r="W79" s="26"/>
      <c r="X79" s="405"/>
      <c r="AB79" s="378"/>
      <c r="AC79" s="379">
        <f t="shared" si="3"/>
        <v>72</v>
      </c>
    </row>
    <row r="80" spans="1:29" ht="46" thickBot="1">
      <c r="A80" s="444"/>
      <c r="B80" s="455"/>
      <c r="C80" s="456"/>
      <c r="D80" s="456">
        <v>6.3</v>
      </c>
      <c r="E80" s="454">
        <v>6.3</v>
      </c>
      <c r="F80" s="425" t="s">
        <v>117</v>
      </c>
      <c r="G80" s="426"/>
      <c r="H80" s="88"/>
      <c r="I80" s="311">
        <v>6.3</v>
      </c>
      <c r="J80" s="298" t="s">
        <v>222</v>
      </c>
      <c r="K80" s="508"/>
      <c r="L80" s="26"/>
      <c r="M80" s="323"/>
      <c r="N80" s="26"/>
      <c r="O80" s="26"/>
      <c r="P80" s="361"/>
      <c r="Q80" s="361"/>
      <c r="R80" s="355"/>
      <c r="S80" s="355"/>
      <c r="T80" s="355"/>
      <c r="U80" s="400"/>
      <c r="V80" s="400"/>
      <c r="W80" s="397"/>
      <c r="X80" s="405"/>
      <c r="AA80" s="401"/>
      <c r="AB80" s="378"/>
      <c r="AC80" s="379">
        <f t="shared" si="3"/>
        <v>73</v>
      </c>
    </row>
    <row r="81" spans="1:29" ht="45">
      <c r="A81" s="444"/>
      <c r="B81" s="455"/>
      <c r="C81" s="456"/>
      <c r="D81" s="456">
        <v>6.4</v>
      </c>
      <c r="E81" s="454">
        <v>6.4</v>
      </c>
      <c r="F81" s="425" t="s">
        <v>117</v>
      </c>
      <c r="G81" s="426"/>
      <c r="H81" s="88"/>
      <c r="I81" s="311">
        <v>6.4</v>
      </c>
      <c r="J81" s="298" t="s">
        <v>223</v>
      </c>
      <c r="K81" s="508"/>
      <c r="L81" s="26"/>
      <c r="M81" s="323"/>
      <c r="N81" s="26"/>
      <c r="O81" s="26"/>
      <c r="P81" s="361"/>
      <c r="Q81" s="361"/>
      <c r="R81" s="355"/>
      <c r="S81" s="355"/>
      <c r="T81" s="355"/>
      <c r="U81" s="400"/>
      <c r="V81" s="400"/>
      <c r="W81" s="397"/>
      <c r="X81" s="405"/>
      <c r="AB81" s="378"/>
      <c r="AC81" s="379">
        <f t="shared" si="3"/>
        <v>74</v>
      </c>
    </row>
    <row r="82" spans="1:29" ht="45">
      <c r="A82" s="444"/>
      <c r="B82" s="465"/>
      <c r="C82" s="466"/>
      <c r="D82" s="466">
        <v>6.5</v>
      </c>
      <c r="E82" s="454">
        <v>6.5</v>
      </c>
      <c r="F82" s="425" t="s">
        <v>117</v>
      </c>
      <c r="G82" s="426"/>
      <c r="H82" s="88"/>
      <c r="I82" s="311">
        <v>6.5</v>
      </c>
      <c r="J82" s="296" t="s">
        <v>224</v>
      </c>
      <c r="K82" s="508"/>
      <c r="L82" s="26"/>
      <c r="M82" s="323"/>
      <c r="N82" s="26"/>
      <c r="O82" s="26"/>
      <c r="P82" s="361"/>
      <c r="Q82" s="361"/>
      <c r="R82" s="355"/>
      <c r="S82" s="355"/>
      <c r="T82" s="355"/>
      <c r="U82" s="400"/>
      <c r="V82" s="411"/>
      <c r="W82" s="397"/>
      <c r="X82" s="405"/>
      <c r="Y82" s="394"/>
      <c r="Z82" s="394"/>
      <c r="AA82" s="394"/>
      <c r="AB82" s="378"/>
      <c r="AC82" s="379">
        <f t="shared" si="3"/>
        <v>75</v>
      </c>
    </row>
    <row r="83" spans="1:29" ht="72">
      <c r="A83" s="444"/>
      <c r="B83" s="465"/>
      <c r="C83" s="466"/>
      <c r="D83" s="488">
        <v>6.5019999999999998</v>
      </c>
      <c r="E83" s="464">
        <v>6.5019999999999998</v>
      </c>
      <c r="F83" s="425" t="s">
        <v>117</v>
      </c>
      <c r="G83" s="426"/>
      <c r="H83" s="88">
        <v>6.4</v>
      </c>
      <c r="I83" s="311">
        <v>6.5019999999999998</v>
      </c>
      <c r="J83" s="296" t="s">
        <v>224</v>
      </c>
      <c r="K83" s="513" t="s">
        <v>111</v>
      </c>
      <c r="L83" s="26" t="str">
        <f>CONCATENATE(U83,V83,W83)</f>
        <v>Support Holmfirth Tech in setting up a working hub and hot desking facilities to provide local facilities for small businesses</v>
      </c>
      <c r="M83" s="427" t="s">
        <v>384</v>
      </c>
      <c r="N83" s="72" t="s">
        <v>394</v>
      </c>
      <c r="O83" s="45" t="s">
        <v>644</v>
      </c>
      <c r="P83" s="357">
        <v>5000</v>
      </c>
      <c r="Q83" s="355">
        <v>0</v>
      </c>
      <c r="R83" s="355">
        <v>5000</v>
      </c>
      <c r="S83" s="360">
        <v>5000</v>
      </c>
      <c r="T83" s="357">
        <v>0</v>
      </c>
      <c r="U83" s="61" t="s">
        <v>384</v>
      </c>
      <c r="V83" s="400"/>
      <c r="W83" s="397"/>
      <c r="X83" s="26" t="s">
        <v>383</v>
      </c>
      <c r="AB83" s="380" t="s">
        <v>386</v>
      </c>
      <c r="AC83" s="379">
        <f t="shared" si="3"/>
        <v>76</v>
      </c>
    </row>
    <row r="84" spans="1:29" ht="45">
      <c r="A84" s="444"/>
      <c r="B84" s="465"/>
      <c r="C84" s="466"/>
      <c r="D84" s="466">
        <v>6.6</v>
      </c>
      <c r="E84" s="454">
        <v>6.6</v>
      </c>
      <c r="F84" s="425" t="s">
        <v>117</v>
      </c>
      <c r="G84" s="426"/>
      <c r="H84" s="88"/>
      <c r="I84" s="311">
        <v>6.6</v>
      </c>
      <c r="J84" s="298" t="s">
        <v>225</v>
      </c>
      <c r="K84" s="508"/>
      <c r="L84" s="26"/>
      <c r="M84" s="323"/>
      <c r="N84" s="26"/>
      <c r="O84" s="26"/>
      <c r="P84" s="363"/>
      <c r="Q84" s="361"/>
      <c r="R84" s="355"/>
      <c r="S84" s="355"/>
      <c r="T84" s="355"/>
      <c r="U84" s="400"/>
      <c r="V84" s="400"/>
      <c r="W84" s="397"/>
      <c r="X84" s="405"/>
      <c r="AB84" s="378"/>
      <c r="AC84" s="379">
        <f t="shared" si="3"/>
        <v>77</v>
      </c>
    </row>
    <row r="85" spans="1:29" ht="45">
      <c r="A85" s="444"/>
      <c r="B85" s="465"/>
      <c r="C85" s="466"/>
      <c r="D85" s="466">
        <v>6.7</v>
      </c>
      <c r="E85" s="454">
        <v>6.7</v>
      </c>
      <c r="F85" s="425" t="s">
        <v>117</v>
      </c>
      <c r="G85" s="426"/>
      <c r="H85" s="88"/>
      <c r="I85" s="311">
        <v>6.7</v>
      </c>
      <c r="J85" s="296" t="s">
        <v>226</v>
      </c>
      <c r="K85" s="508"/>
      <c r="L85" s="26"/>
      <c r="M85" s="323"/>
      <c r="N85" s="61"/>
      <c r="O85" s="61"/>
      <c r="P85" s="363"/>
      <c r="Q85" s="363"/>
      <c r="R85" s="355"/>
      <c r="S85" s="355"/>
      <c r="T85" s="355"/>
      <c r="U85" s="400"/>
      <c r="V85" s="400"/>
      <c r="W85" s="397"/>
      <c r="X85" s="405"/>
      <c r="AB85" s="378"/>
      <c r="AC85" s="379">
        <f t="shared" si="3"/>
        <v>78</v>
      </c>
    </row>
    <row r="86" spans="1:29" ht="80">
      <c r="A86" s="444"/>
      <c r="B86" s="457">
        <v>6.702</v>
      </c>
      <c r="C86" s="458">
        <v>6.702</v>
      </c>
      <c r="D86" s="486">
        <v>6.702</v>
      </c>
      <c r="E86" s="464">
        <v>6.702</v>
      </c>
      <c r="F86" s="425" t="s">
        <v>117</v>
      </c>
      <c r="G86" s="426"/>
      <c r="H86" s="88">
        <v>6.5</v>
      </c>
      <c r="I86" s="311">
        <v>6.702</v>
      </c>
      <c r="J86" s="296" t="s">
        <v>226</v>
      </c>
      <c r="K86" s="505" t="s">
        <v>766</v>
      </c>
      <c r="L86" s="26" t="str">
        <f>CONCATENATE(U86,V86,W86)</f>
        <v>Set up town management group to coordinate the various Home Valley festivals and other local events  - share resources, publicity, mailing lists,  contacts etc</v>
      </c>
      <c r="M86" s="323" t="s">
        <v>553</v>
      </c>
      <c r="N86" s="66" t="s">
        <v>374</v>
      </c>
      <c r="O86" s="45" t="s">
        <v>645</v>
      </c>
      <c r="P86" s="356">
        <v>2000</v>
      </c>
      <c r="Q86" s="355">
        <v>0</v>
      </c>
      <c r="R86" s="355">
        <v>2000</v>
      </c>
      <c r="S86" s="360">
        <v>2000</v>
      </c>
      <c r="T86" s="356">
        <v>2000</v>
      </c>
      <c r="U86" s="61" t="s">
        <v>554</v>
      </c>
      <c r="V86" s="400"/>
      <c r="W86" s="397"/>
      <c r="X86" s="405"/>
      <c r="AB86" s="380" t="s">
        <v>388</v>
      </c>
      <c r="AC86" s="379">
        <f t="shared" si="3"/>
        <v>79</v>
      </c>
    </row>
    <row r="87" spans="1:29" ht="45">
      <c r="A87" s="444"/>
      <c r="B87" s="465"/>
      <c r="C87" s="466"/>
      <c r="D87" s="466">
        <v>7.1</v>
      </c>
      <c r="E87" s="454">
        <v>7.1</v>
      </c>
      <c r="F87" s="429" t="s">
        <v>78</v>
      </c>
      <c r="G87" s="430"/>
      <c r="H87" s="89"/>
      <c r="I87" s="312">
        <v>7.1</v>
      </c>
      <c r="J87" s="298" t="s">
        <v>227</v>
      </c>
      <c r="K87" s="508"/>
      <c r="L87" s="26"/>
      <c r="M87" s="324"/>
      <c r="N87" s="26"/>
      <c r="O87" s="26"/>
      <c r="P87" s="361"/>
      <c r="Q87" s="361"/>
      <c r="R87" s="355"/>
      <c r="S87" s="355"/>
      <c r="T87" s="355"/>
      <c r="U87" s="400"/>
      <c r="V87" s="400"/>
      <c r="W87" s="397"/>
      <c r="X87" s="405"/>
      <c r="AA87" s="340">
        <f>SUM(T87:T134)</f>
        <v>63500</v>
      </c>
      <c r="AB87" s="378"/>
      <c r="AC87" s="379">
        <f t="shared" si="3"/>
        <v>80</v>
      </c>
    </row>
    <row r="88" spans="1:29" ht="120">
      <c r="A88" s="444"/>
      <c r="B88" s="465"/>
      <c r="C88" s="466"/>
      <c r="D88" s="488">
        <v>7.1059999999999999</v>
      </c>
      <c r="E88" s="467">
        <v>7.1059999999999999</v>
      </c>
      <c r="F88" s="429" t="s">
        <v>78</v>
      </c>
      <c r="G88" s="430"/>
      <c r="H88" s="89">
        <v>7.1</v>
      </c>
      <c r="I88" s="312">
        <v>7.1059999999999999</v>
      </c>
      <c r="J88" s="298" t="s">
        <v>227</v>
      </c>
      <c r="K88" s="513" t="s">
        <v>111</v>
      </c>
      <c r="L88" s="26" t="str">
        <f>CONCATENATE(U88,V88,W88)</f>
        <v>Investigate useage of food waste and surplus food - join the dots between Food waste from supermarkets and hospitality sector, and local food banks.  Are any links currently that could be expanded on ? Eg Junk Food Cafes</v>
      </c>
      <c r="M88" s="324" t="s">
        <v>559</v>
      </c>
      <c r="N88" s="66" t="s">
        <v>375</v>
      </c>
      <c r="O88" s="26" t="s">
        <v>641</v>
      </c>
      <c r="P88" s="357">
        <v>30000</v>
      </c>
      <c r="Q88" s="355">
        <v>0</v>
      </c>
      <c r="R88" s="355">
        <v>30000</v>
      </c>
      <c r="S88" s="360">
        <v>3000</v>
      </c>
      <c r="T88" s="357">
        <v>0</v>
      </c>
      <c r="U88" s="61" t="s">
        <v>365</v>
      </c>
      <c r="V88" s="61"/>
      <c r="W88" s="397"/>
      <c r="X88" s="405"/>
      <c r="AB88" s="378"/>
      <c r="AC88" s="379">
        <f t="shared" si="3"/>
        <v>81</v>
      </c>
    </row>
    <row r="89" spans="1:29" ht="80">
      <c r="A89" s="444"/>
      <c r="B89" s="465"/>
      <c r="C89" s="466"/>
      <c r="D89" s="488">
        <v>7.1079999999999997</v>
      </c>
      <c r="E89" s="467">
        <v>7.1079999999999997</v>
      </c>
      <c r="F89" s="429" t="s">
        <v>78</v>
      </c>
      <c r="G89" s="430"/>
      <c r="H89" s="89">
        <v>7.2</v>
      </c>
      <c r="I89" s="312">
        <v>7.1079999999999997</v>
      </c>
      <c r="J89" s="298" t="s">
        <v>227</v>
      </c>
      <c r="K89" s="513" t="s">
        <v>111</v>
      </c>
      <c r="L89" s="26" t="str">
        <f>CONCATENATE(U89,V89,W89)</f>
        <v>"Recycling awareness campaign" - community information about what should go in green bins for recycling e.g Local green bin stickers / fridge magnets  etc.</v>
      </c>
      <c r="M89" s="324" t="s">
        <v>560</v>
      </c>
      <c r="N89" s="275" t="s">
        <v>364</v>
      </c>
      <c r="O89" s="26" t="s">
        <v>642</v>
      </c>
      <c r="P89" s="357">
        <v>2000</v>
      </c>
      <c r="Q89" s="355">
        <v>0</v>
      </c>
      <c r="R89" s="355">
        <v>2000</v>
      </c>
      <c r="S89" s="360">
        <v>2000</v>
      </c>
      <c r="T89" s="357">
        <v>0</v>
      </c>
      <c r="U89" s="61" t="s">
        <v>244</v>
      </c>
      <c r="V89" s="61"/>
      <c r="W89" s="397"/>
      <c r="X89" s="405"/>
      <c r="AB89" s="378"/>
      <c r="AC89" s="379">
        <f t="shared" si="3"/>
        <v>82</v>
      </c>
    </row>
    <row r="90" spans="1:29" ht="45">
      <c r="A90" s="444"/>
      <c r="B90" s="465"/>
      <c r="C90" s="466"/>
      <c r="D90" s="466">
        <v>7.2</v>
      </c>
      <c r="E90" s="454">
        <v>7.2</v>
      </c>
      <c r="F90" s="429" t="s">
        <v>78</v>
      </c>
      <c r="G90" s="430"/>
      <c r="H90" s="89"/>
      <c r="I90" s="312">
        <v>7.2</v>
      </c>
      <c r="J90" s="298" t="s">
        <v>228</v>
      </c>
      <c r="K90" s="513"/>
      <c r="L90" s="26"/>
      <c r="M90" s="324"/>
      <c r="N90" s="26"/>
      <c r="O90" s="26"/>
      <c r="P90" s="361"/>
      <c r="Q90" s="361"/>
      <c r="R90" s="355"/>
      <c r="S90" s="355"/>
      <c r="T90" s="355"/>
      <c r="U90" s="400"/>
      <c r="V90" s="400"/>
      <c r="W90" s="397"/>
      <c r="X90" s="405"/>
      <c r="AB90" s="378"/>
      <c r="AC90" s="379">
        <f t="shared" si="3"/>
        <v>83</v>
      </c>
    </row>
    <row r="91" spans="1:29" ht="81" thickBot="1">
      <c r="A91" s="444"/>
      <c r="B91" s="457">
        <v>7.202</v>
      </c>
      <c r="C91" s="458">
        <v>7.202</v>
      </c>
      <c r="D91" s="486">
        <v>7.202</v>
      </c>
      <c r="E91" s="467">
        <v>7.202</v>
      </c>
      <c r="F91" s="429" t="s">
        <v>78</v>
      </c>
      <c r="G91" s="430"/>
      <c r="H91" s="89">
        <v>7.3</v>
      </c>
      <c r="I91" s="312">
        <v>7.202</v>
      </c>
      <c r="J91" s="298" t="s">
        <v>228</v>
      </c>
      <c r="K91" s="506" t="s">
        <v>761</v>
      </c>
      <c r="L91" s="26" t="str">
        <f>CONCATENATE(U91,V91,W91)</f>
        <v>Trade waste information – promote awareness of commercial waste recycling opportunities among HV business community</v>
      </c>
      <c r="M91" s="324" t="s">
        <v>567</v>
      </c>
      <c r="N91" s="66" t="s">
        <v>366</v>
      </c>
      <c r="O91" s="26" t="s">
        <v>792</v>
      </c>
      <c r="P91" s="356">
        <v>500</v>
      </c>
      <c r="Q91" s="355">
        <v>0</v>
      </c>
      <c r="R91" s="355">
        <v>3000</v>
      </c>
      <c r="S91" s="356">
        <v>3000</v>
      </c>
      <c r="T91" s="356">
        <v>500</v>
      </c>
      <c r="U91" s="61" t="s">
        <v>80</v>
      </c>
      <c r="V91" s="61"/>
      <c r="W91" s="397"/>
      <c r="X91" s="405"/>
      <c r="AB91" s="378"/>
      <c r="AC91" s="379">
        <f t="shared" si="3"/>
        <v>84</v>
      </c>
    </row>
    <row r="92" spans="1:29" ht="121" thickBot="1">
      <c r="A92" s="444"/>
      <c r="B92" s="465"/>
      <c r="C92" s="466"/>
      <c r="D92" s="488">
        <v>7.2140000000000004</v>
      </c>
      <c r="E92" s="467">
        <v>7.2140000000000004</v>
      </c>
      <c r="F92" s="429" t="s">
        <v>78</v>
      </c>
      <c r="G92" s="430"/>
      <c r="H92" s="89">
        <v>7.4</v>
      </c>
      <c r="I92" s="312">
        <v>7.2140000000000004</v>
      </c>
      <c r="J92" s="298" t="s">
        <v>228</v>
      </c>
      <c r="K92" s="506" t="s">
        <v>111</v>
      </c>
      <c r="L92" s="26" t="str">
        <f>CONCATENATE(U92,V92,W92)</f>
        <v xml:space="preserve">Re-use clothing - encourage young people to shop in charity shops - collaborate with charity shops in Holmfirth and high school students to bring young people in to select garments from the stores and create window displays in December. </v>
      </c>
      <c r="M92" s="431" t="s">
        <v>571</v>
      </c>
      <c r="N92" s="66" t="s">
        <v>367</v>
      </c>
      <c r="O92" s="26" t="s">
        <v>646</v>
      </c>
      <c r="P92" s="357">
        <v>2000</v>
      </c>
      <c r="Q92" s="355">
        <v>0</v>
      </c>
      <c r="R92" s="355">
        <v>2000</v>
      </c>
      <c r="S92" s="356">
        <v>2000</v>
      </c>
      <c r="T92" s="357" t="s">
        <v>111</v>
      </c>
      <c r="U92" s="61" t="s">
        <v>250</v>
      </c>
      <c r="V92" s="400"/>
      <c r="W92" s="397"/>
      <c r="X92" s="405"/>
      <c r="AA92" s="401"/>
      <c r="AB92" s="378"/>
      <c r="AC92" s="379">
        <f t="shared" si="3"/>
        <v>85</v>
      </c>
    </row>
    <row r="93" spans="1:29" ht="45">
      <c r="A93" s="444"/>
      <c r="B93" s="465"/>
      <c r="C93" s="466"/>
      <c r="D93" s="466">
        <v>7.3</v>
      </c>
      <c r="E93" s="454">
        <v>7.3</v>
      </c>
      <c r="F93" s="429" t="s">
        <v>78</v>
      </c>
      <c r="G93" s="430"/>
      <c r="H93" s="89"/>
      <c r="I93" s="432">
        <v>7.3</v>
      </c>
      <c r="J93" s="298" t="s">
        <v>229</v>
      </c>
      <c r="K93" s="508"/>
      <c r="L93" s="26"/>
      <c r="M93" s="324"/>
      <c r="N93" s="26"/>
      <c r="O93" s="26"/>
      <c r="P93" s="361"/>
      <c r="Q93" s="361"/>
      <c r="R93" s="355"/>
      <c r="S93" s="355"/>
      <c r="T93" s="355"/>
      <c r="U93" s="400"/>
      <c r="V93" s="400"/>
      <c r="W93" s="397"/>
      <c r="X93" s="405"/>
      <c r="AB93" s="378"/>
      <c r="AC93" s="379">
        <f t="shared" si="3"/>
        <v>86</v>
      </c>
    </row>
    <row r="94" spans="1:29" ht="100">
      <c r="A94" s="444"/>
      <c r="B94" s="455"/>
      <c r="C94" s="451">
        <v>7.3019999999999996</v>
      </c>
      <c r="D94" s="485">
        <v>7.3019999999999996</v>
      </c>
      <c r="E94" s="467">
        <v>7.3019999999999996</v>
      </c>
      <c r="F94" s="429" t="s">
        <v>78</v>
      </c>
      <c r="G94" s="430"/>
      <c r="H94" s="89">
        <v>7.5</v>
      </c>
      <c r="I94" s="312">
        <v>7.3019999999999996</v>
      </c>
      <c r="J94" s="298" t="s">
        <v>229</v>
      </c>
      <c r="K94" s="513" t="s">
        <v>111</v>
      </c>
      <c r="L94" s="26" t="str">
        <f>CONCATENATE(U94,V94,W94)</f>
        <v xml:space="preserve">"Water Refill" - Provide local town centre drinking water fountains, to discourage single use plastic water bottles. And encourage any shops that can provide tap water to display a 'refill here' sticker/signage in the shop </v>
      </c>
      <c r="M94" s="324" t="s">
        <v>572</v>
      </c>
      <c r="N94" s="66" t="s">
        <v>654</v>
      </c>
      <c r="O94" s="26" t="s">
        <v>655</v>
      </c>
      <c r="P94" s="357">
        <v>5500</v>
      </c>
      <c r="Q94" s="354">
        <v>500</v>
      </c>
      <c r="R94" s="355">
        <v>5000</v>
      </c>
      <c r="S94" s="360">
        <v>0</v>
      </c>
      <c r="T94" s="357">
        <v>0</v>
      </c>
      <c r="U94" s="61" t="s">
        <v>252</v>
      </c>
      <c r="V94" s="61"/>
      <c r="W94" s="397"/>
      <c r="X94" s="405"/>
      <c r="AB94" s="378"/>
      <c r="AC94" s="379">
        <f t="shared" si="3"/>
        <v>87</v>
      </c>
    </row>
    <row r="95" spans="1:29" ht="45">
      <c r="A95" s="444"/>
      <c r="B95" s="465"/>
      <c r="C95" s="466"/>
      <c r="D95" s="466">
        <v>7.5</v>
      </c>
      <c r="E95" s="454">
        <v>7.5</v>
      </c>
      <c r="F95" s="429" t="s">
        <v>78</v>
      </c>
      <c r="G95" s="430"/>
      <c r="H95" s="89"/>
      <c r="I95" s="312">
        <v>7.5</v>
      </c>
      <c r="J95" s="298" t="s">
        <v>231</v>
      </c>
      <c r="K95" s="508"/>
      <c r="L95" s="26"/>
      <c r="M95" s="324"/>
      <c r="N95" s="26"/>
      <c r="O95" s="26"/>
      <c r="P95" s="361"/>
      <c r="Q95" s="361"/>
      <c r="R95" s="355"/>
      <c r="S95" s="355"/>
      <c r="T95" s="355"/>
      <c r="U95" s="400"/>
      <c r="V95" s="400"/>
      <c r="W95" s="397"/>
      <c r="X95" s="405"/>
      <c r="AB95" s="378"/>
      <c r="AC95" s="379">
        <f t="shared" si="3"/>
        <v>88</v>
      </c>
    </row>
    <row r="96" spans="1:29" ht="100">
      <c r="A96" s="444"/>
      <c r="B96" s="465"/>
      <c r="C96" s="466"/>
      <c r="D96" s="466"/>
      <c r="E96" s="467">
        <v>7.5039999999999996</v>
      </c>
      <c r="F96" s="429" t="s">
        <v>78</v>
      </c>
      <c r="G96" s="430"/>
      <c r="H96" s="89">
        <v>7.7</v>
      </c>
      <c r="I96" s="312">
        <v>7.5039999999999996</v>
      </c>
      <c r="J96" s="298" t="s">
        <v>231</v>
      </c>
      <c r="K96" s="509" t="s">
        <v>111</v>
      </c>
      <c r="L96" s="26" t="str">
        <f>CONCATENATE(U96,V96,W96)</f>
        <v>.Repair Café – set up a community repair workshop to  repair and reuse broken or not-working goods, tools and appliances. Identify fixers within our community who are willing to give their time once a month</v>
      </c>
      <c r="M96" s="431" t="s">
        <v>578</v>
      </c>
      <c r="N96" s="72" t="s">
        <v>640</v>
      </c>
      <c r="O96" s="45" t="s">
        <v>790</v>
      </c>
      <c r="P96" s="357">
        <v>1500</v>
      </c>
      <c r="Q96" s="355">
        <v>0</v>
      </c>
      <c r="R96" s="355">
        <v>500</v>
      </c>
      <c r="S96" s="356">
        <v>500</v>
      </c>
      <c r="T96" s="357">
        <v>0</v>
      </c>
      <c r="U96" s="61" t="s">
        <v>111</v>
      </c>
      <c r="V96" s="61" t="s">
        <v>263</v>
      </c>
      <c r="W96" s="26"/>
      <c r="X96" s="405"/>
      <c r="AB96" s="378"/>
      <c r="AC96" s="379">
        <f t="shared" si="3"/>
        <v>89</v>
      </c>
    </row>
    <row r="97" spans="1:29" ht="80">
      <c r="A97" s="444"/>
      <c r="B97" s="457">
        <v>7.5090000000000003</v>
      </c>
      <c r="C97" s="458">
        <v>7.5090000000000003</v>
      </c>
      <c r="D97" s="486">
        <v>7.5090000000000003</v>
      </c>
      <c r="E97" s="467">
        <v>7.5090000000000003</v>
      </c>
      <c r="F97" s="429" t="s">
        <v>78</v>
      </c>
      <c r="G97" s="430"/>
      <c r="H97" s="89">
        <v>7.8</v>
      </c>
      <c r="I97" s="312">
        <v>7.5090000000000003</v>
      </c>
      <c r="J97" s="298"/>
      <c r="K97" s="506" t="s">
        <v>761</v>
      </c>
      <c r="L97" s="26" t="str">
        <f>CONCATENATE(U97,V97,W97)</f>
        <v>Distribute community recycling hub kits - storage bins, signage and and educational material on recycling.</v>
      </c>
      <c r="M97" s="324" t="s">
        <v>723</v>
      </c>
      <c r="N97" s="76" t="s">
        <v>743</v>
      </c>
      <c r="O97" s="26" t="s">
        <v>763</v>
      </c>
      <c r="P97" s="357">
        <v>10000</v>
      </c>
      <c r="Q97" s="357">
        <v>0</v>
      </c>
      <c r="R97" s="357">
        <v>10000</v>
      </c>
      <c r="S97" s="357">
        <v>10000</v>
      </c>
      <c r="T97" s="356">
        <v>500</v>
      </c>
      <c r="U97" s="400"/>
      <c r="V97" s="61" t="s">
        <v>722</v>
      </c>
      <c r="W97" s="397"/>
      <c r="X97" s="405"/>
      <c r="AA97" s="394"/>
      <c r="AB97" s="378"/>
      <c r="AC97" s="379">
        <f t="shared" si="3"/>
        <v>90</v>
      </c>
    </row>
    <row r="98" spans="1:29" ht="80">
      <c r="A98" s="444"/>
      <c r="B98" s="468">
        <v>7.3120000000000003</v>
      </c>
      <c r="C98" s="469">
        <v>7.3120000000000003</v>
      </c>
      <c r="D98" s="469">
        <v>7.3120000000000003</v>
      </c>
      <c r="E98" s="454">
        <v>7.6</v>
      </c>
      <c r="F98" s="429" t="s">
        <v>78</v>
      </c>
      <c r="G98" s="430"/>
      <c r="H98" s="89">
        <v>7.6</v>
      </c>
      <c r="I98" s="312">
        <v>7.3120000000000003</v>
      </c>
      <c r="J98" s="298" t="s">
        <v>229</v>
      </c>
      <c r="K98" s="506" t="s">
        <v>761</v>
      </c>
      <c r="L98" s="26" t="str">
        <f>CONCATENATE(U98,V98,W98)</f>
        <v xml:space="preserve">"Nude Food Day" - organise a mass action day in the Holme Valley to remove all superfluous soft plastic packaging from food, once it has been purchased from the store. </v>
      </c>
      <c r="M98" s="324" t="s">
        <v>575</v>
      </c>
      <c r="N98" s="66" t="s">
        <v>368</v>
      </c>
      <c r="O98" s="26" t="s">
        <v>791</v>
      </c>
      <c r="P98" s="356">
        <v>500</v>
      </c>
      <c r="Q98" s="355">
        <v>0</v>
      </c>
      <c r="R98" s="355">
        <v>500</v>
      </c>
      <c r="S98" s="356">
        <v>500</v>
      </c>
      <c r="T98" s="356">
        <v>500</v>
      </c>
      <c r="U98" s="61" t="s">
        <v>255</v>
      </c>
      <c r="V98" s="61"/>
      <c r="W98" s="397"/>
      <c r="X98" s="405"/>
      <c r="AB98" s="378"/>
      <c r="AC98" s="379">
        <f t="shared" si="3"/>
        <v>91</v>
      </c>
    </row>
    <row r="99" spans="1:29" ht="45">
      <c r="A99" s="444"/>
      <c r="B99" s="465"/>
      <c r="C99" s="466"/>
      <c r="D99" s="466">
        <v>7.6</v>
      </c>
      <c r="E99" s="454">
        <v>7.6</v>
      </c>
      <c r="F99" s="429" t="s">
        <v>78</v>
      </c>
      <c r="G99" s="430"/>
      <c r="H99" s="89"/>
      <c r="I99" s="312">
        <v>7.6</v>
      </c>
      <c r="J99" s="298" t="s">
        <v>232</v>
      </c>
      <c r="K99" s="508"/>
      <c r="L99" s="26"/>
      <c r="M99" s="324"/>
      <c r="N99" s="26"/>
      <c r="O99" s="26"/>
      <c r="P99" s="361"/>
      <c r="Q99" s="361"/>
      <c r="R99" s="355"/>
      <c r="S99" s="355"/>
      <c r="T99" s="355"/>
      <c r="U99" s="400"/>
      <c r="V99" s="411"/>
      <c r="W99" s="397"/>
      <c r="X99" s="405"/>
      <c r="AB99" s="378"/>
      <c r="AC99" s="379">
        <f t="shared" si="3"/>
        <v>92</v>
      </c>
    </row>
    <row r="100" spans="1:29" ht="45">
      <c r="A100" s="444"/>
      <c r="B100" s="465"/>
      <c r="C100" s="466"/>
      <c r="D100" s="466">
        <v>7.4</v>
      </c>
      <c r="E100" s="454">
        <v>7.65</v>
      </c>
      <c r="F100" s="429" t="s">
        <v>78</v>
      </c>
      <c r="G100" s="430"/>
      <c r="H100" s="89"/>
      <c r="I100" s="312">
        <v>7.4</v>
      </c>
      <c r="J100" s="298" t="s">
        <v>230</v>
      </c>
      <c r="K100" s="508"/>
      <c r="L100" s="26"/>
      <c r="M100" s="324"/>
      <c r="N100" s="26"/>
      <c r="O100" s="26"/>
      <c r="P100" s="361"/>
      <c r="Q100" s="361"/>
      <c r="R100" s="355"/>
      <c r="S100" s="355"/>
      <c r="T100" s="355"/>
      <c r="U100" s="400"/>
      <c r="V100" s="400"/>
      <c r="W100" s="397"/>
      <c r="X100" s="405"/>
      <c r="AB100" s="378"/>
      <c r="AC100" s="379">
        <f t="shared" si="3"/>
        <v>93</v>
      </c>
    </row>
    <row r="101" spans="1:29" ht="45">
      <c r="A101" s="444"/>
      <c r="B101" s="465"/>
      <c r="C101" s="466"/>
      <c r="D101" s="466">
        <v>7.7</v>
      </c>
      <c r="E101" s="454">
        <v>7.7</v>
      </c>
      <c r="F101" s="429" t="s">
        <v>78</v>
      </c>
      <c r="G101" s="430"/>
      <c r="H101" s="89"/>
      <c r="I101" s="312">
        <v>7.7</v>
      </c>
      <c r="J101" s="298" t="s">
        <v>233</v>
      </c>
      <c r="K101" s="508"/>
      <c r="L101" s="26"/>
      <c r="M101" s="324"/>
      <c r="N101" s="26"/>
      <c r="O101" s="26"/>
      <c r="P101" s="361"/>
      <c r="Q101" s="361"/>
      <c r="R101" s="355"/>
      <c r="S101" s="355"/>
      <c r="T101" s="355"/>
      <c r="U101" s="400"/>
      <c r="V101" s="400"/>
      <c r="W101" s="397"/>
      <c r="X101" s="405"/>
      <c r="AB101" s="378"/>
      <c r="AC101" s="379">
        <f t="shared" si="3"/>
        <v>94</v>
      </c>
    </row>
    <row r="102" spans="1:29" ht="45">
      <c r="A102" s="444"/>
      <c r="B102" s="465"/>
      <c r="C102" s="466"/>
      <c r="D102" s="466">
        <v>8.1</v>
      </c>
      <c r="E102" s="454">
        <v>8.1</v>
      </c>
      <c r="F102" s="434" t="s">
        <v>88</v>
      </c>
      <c r="G102" s="435"/>
      <c r="H102" s="90"/>
      <c r="I102" s="313">
        <v>8.1</v>
      </c>
      <c r="J102" s="298" t="s">
        <v>234</v>
      </c>
      <c r="K102" s="508"/>
      <c r="L102" s="26"/>
      <c r="M102" s="325"/>
      <c r="N102" s="26"/>
      <c r="O102" s="26"/>
      <c r="P102" s="361"/>
      <c r="Q102" s="361"/>
      <c r="R102" s="355"/>
      <c r="S102" s="355"/>
      <c r="T102" s="355"/>
      <c r="U102" s="400"/>
      <c r="V102" s="400"/>
      <c r="W102" s="397"/>
      <c r="X102" s="405"/>
      <c r="AA102" s="345">
        <f>SUM(T102:T141)</f>
        <v>62000</v>
      </c>
      <c r="AB102" s="378"/>
      <c r="AC102" s="379">
        <f t="shared" si="3"/>
        <v>95</v>
      </c>
    </row>
    <row r="103" spans="1:29" ht="100">
      <c r="A103" s="444"/>
      <c r="B103" s="457">
        <v>8.1159999999999997</v>
      </c>
      <c r="C103" s="458">
        <v>8.1159999999999997</v>
      </c>
      <c r="D103" s="486">
        <v>8.1159999999999997</v>
      </c>
      <c r="E103" s="470">
        <v>8.1159999999999997</v>
      </c>
      <c r="F103" s="434" t="s">
        <v>88</v>
      </c>
      <c r="G103" s="435"/>
      <c r="H103" s="90">
        <v>8.1</v>
      </c>
      <c r="I103" s="313">
        <v>8.1159999999999997</v>
      </c>
      <c r="J103" s="298" t="s">
        <v>234</v>
      </c>
      <c r="K103" s="505" t="s">
        <v>773</v>
      </c>
      <c r="L103" s="26" t="str">
        <f>CONCATENATE(U103,V103,W103)</f>
        <v xml:space="preserve">Set up school children's regular tree planting or environmental project afternoons e.g every Friday afternoon - an  alternative to participating in school children's Climate Strike days? </v>
      </c>
      <c r="M103" s="325" t="s">
        <v>596</v>
      </c>
      <c r="N103" s="66" t="s">
        <v>647</v>
      </c>
      <c r="O103" s="26" t="s">
        <v>787</v>
      </c>
      <c r="P103" s="356">
        <v>3000</v>
      </c>
      <c r="Q103" s="355">
        <v>0</v>
      </c>
      <c r="R103" s="355">
        <v>3000</v>
      </c>
      <c r="S103" s="356">
        <v>3000</v>
      </c>
      <c r="T103" s="356">
        <v>3000</v>
      </c>
      <c r="U103" s="61" t="s">
        <v>335</v>
      </c>
      <c r="V103" s="61"/>
      <c r="W103" s="26"/>
      <c r="X103" s="405"/>
      <c r="AA103" s="394"/>
      <c r="AB103" s="378"/>
      <c r="AC103" s="379">
        <f t="shared" si="3"/>
        <v>96</v>
      </c>
    </row>
    <row r="104" spans="1:29" ht="120">
      <c r="A104" s="444"/>
      <c r="B104" s="457">
        <v>8.1180000000000003</v>
      </c>
      <c r="C104" s="458">
        <v>8.1180000000000003</v>
      </c>
      <c r="D104" s="486">
        <v>8.1180000000000003</v>
      </c>
      <c r="E104" s="470">
        <v>8.1180000000000003</v>
      </c>
      <c r="F104" s="434" t="s">
        <v>88</v>
      </c>
      <c r="G104" s="435"/>
      <c r="H104" s="90">
        <v>8.1999999999999993</v>
      </c>
      <c r="I104" s="313">
        <v>8.1180000000000003</v>
      </c>
      <c r="J104" s="298" t="s">
        <v>234</v>
      </c>
      <c r="K104" s="505" t="s">
        <v>771</v>
      </c>
      <c r="L104" s="26" t="str">
        <f>CONCATENATE(U104,V104,W104)</f>
        <v>Organise TREE PLANTING BIRTHDAY PARTIES e.g  to celebrate plant 18 trees when entitled to vote, plant 50 trees for your 50th birthday. Put something back! Give this gift to your loved ones as a present!  Find local land owners willing to support!</v>
      </c>
      <c r="M104" s="325" t="s">
        <v>597</v>
      </c>
      <c r="N104" s="66" t="s">
        <v>376</v>
      </c>
      <c r="O104" s="26" t="s">
        <v>788</v>
      </c>
      <c r="P104" s="356">
        <v>500</v>
      </c>
      <c r="Q104" s="355">
        <v>0</v>
      </c>
      <c r="R104" s="355">
        <v>500</v>
      </c>
      <c r="S104" s="356">
        <v>500</v>
      </c>
      <c r="T104" s="356">
        <v>500</v>
      </c>
      <c r="U104" s="61" t="s">
        <v>326</v>
      </c>
      <c r="V104" s="61"/>
      <c r="W104" s="26"/>
      <c r="X104" s="405"/>
      <c r="Y104" s="394"/>
      <c r="AB104" s="378"/>
      <c r="AC104" s="379">
        <f t="shared" si="3"/>
        <v>97</v>
      </c>
    </row>
    <row r="105" spans="1:29" ht="45">
      <c r="A105" s="444"/>
      <c r="B105" s="465"/>
      <c r="C105" s="466"/>
      <c r="D105" s="466">
        <v>8.1999999999999993</v>
      </c>
      <c r="E105" s="454">
        <v>8.25</v>
      </c>
      <c r="F105" s="434" t="s">
        <v>88</v>
      </c>
      <c r="G105" s="435"/>
      <c r="H105" s="90"/>
      <c r="I105" s="313">
        <v>8.1999999999999993</v>
      </c>
      <c r="J105" s="296" t="s">
        <v>235</v>
      </c>
      <c r="K105" s="508"/>
      <c r="L105" s="26"/>
      <c r="M105" s="325"/>
      <c r="N105" s="26"/>
      <c r="O105" s="26"/>
      <c r="P105" s="361"/>
      <c r="Q105" s="361"/>
      <c r="R105" s="355"/>
      <c r="S105" s="355"/>
      <c r="T105" s="355"/>
      <c r="U105" s="400"/>
      <c r="V105" s="400"/>
      <c r="W105" s="397"/>
      <c r="X105" s="405"/>
      <c r="AB105" s="378"/>
      <c r="AC105" s="379">
        <f t="shared" ref="AC105:AC136" si="4">+AC104+1</f>
        <v>98</v>
      </c>
    </row>
    <row r="106" spans="1:29" ht="45">
      <c r="A106" s="444"/>
      <c r="B106" s="465"/>
      <c r="C106" s="466"/>
      <c r="D106" s="466">
        <v>8.3000000000000007</v>
      </c>
      <c r="E106" s="454">
        <v>8.3000000000000007</v>
      </c>
      <c r="F106" s="434" t="s">
        <v>88</v>
      </c>
      <c r="G106" s="435"/>
      <c r="H106" s="90"/>
      <c r="I106" s="313">
        <v>8.3000000000000007</v>
      </c>
      <c r="J106" s="296" t="s">
        <v>236</v>
      </c>
      <c r="K106" s="508"/>
      <c r="L106" s="26"/>
      <c r="M106" s="325"/>
      <c r="N106" s="36"/>
      <c r="O106" s="26"/>
      <c r="P106" s="361"/>
      <c r="Q106" s="361"/>
      <c r="R106" s="355"/>
      <c r="S106" s="355"/>
      <c r="T106" s="355"/>
      <c r="U106" s="400"/>
      <c r="V106" s="400"/>
      <c r="W106" s="397"/>
      <c r="X106" s="405"/>
      <c r="AB106" s="378"/>
      <c r="AC106" s="379">
        <f t="shared" si="4"/>
        <v>99</v>
      </c>
    </row>
    <row r="107" spans="1:29" ht="60">
      <c r="A107" s="444"/>
      <c r="B107" s="468">
        <v>8.3019999999999996</v>
      </c>
      <c r="C107" s="469">
        <v>8.3019999999999996</v>
      </c>
      <c r="D107" s="486">
        <v>8.3019999999999996</v>
      </c>
      <c r="E107" s="470">
        <v>8.3019999999999996</v>
      </c>
      <c r="F107" s="434" t="s">
        <v>88</v>
      </c>
      <c r="G107" s="435"/>
      <c r="H107" s="90">
        <v>8.3000000000000007</v>
      </c>
      <c r="I107" s="313">
        <v>8.3019999999999996</v>
      </c>
      <c r="J107" s="296" t="s">
        <v>236</v>
      </c>
      <c r="K107" s="506" t="s">
        <v>748</v>
      </c>
      <c r="L107" s="26" t="str">
        <f>CONCATENATE(U107,V107,W107)</f>
        <v>Survey of HV grasslands and pasture to assess carbon capture status and potential</v>
      </c>
      <c r="M107" s="325" t="s">
        <v>110</v>
      </c>
      <c r="N107" s="525" t="s">
        <v>740</v>
      </c>
      <c r="O107" s="26" t="s">
        <v>767</v>
      </c>
      <c r="P107" s="356">
        <v>5000</v>
      </c>
      <c r="Q107" s="357">
        <v>0</v>
      </c>
      <c r="R107" s="355">
        <v>5000</v>
      </c>
      <c r="S107" s="356">
        <v>5000</v>
      </c>
      <c r="T107" s="356">
        <v>5000</v>
      </c>
      <c r="U107" s="61" t="s">
        <v>110</v>
      </c>
      <c r="V107" s="400"/>
      <c r="W107" s="397"/>
      <c r="X107" s="405"/>
      <c r="AB107" s="378"/>
      <c r="AC107" s="379">
        <f t="shared" si="4"/>
        <v>100</v>
      </c>
    </row>
    <row r="108" spans="1:29" ht="120">
      <c r="A108" s="444"/>
      <c r="B108" s="465"/>
      <c r="C108" s="471">
        <v>8.3040000000000003</v>
      </c>
      <c r="D108" s="485">
        <v>8.3040000000000003</v>
      </c>
      <c r="E108" s="470">
        <v>8.3040000000000003</v>
      </c>
      <c r="F108" s="434" t="s">
        <v>88</v>
      </c>
      <c r="G108" s="435"/>
      <c r="H108" s="90">
        <v>8.4</v>
      </c>
      <c r="I108" s="313">
        <v>8.3040000000000003</v>
      </c>
      <c r="J108" s="296" t="s">
        <v>236</v>
      </c>
      <c r="K108" s="506" t="s">
        <v>748</v>
      </c>
      <c r="L108" s="26" t="str">
        <f>CONCATENATE(U108,V108,W108)</f>
        <v>Engage with local landwners and farmers in the Holme Valley to understand and plan how pasture land and grass land is used and can be better managed to restore its carbon capture potential</v>
      </c>
      <c r="M108" s="325" t="s">
        <v>739</v>
      </c>
      <c r="N108" s="99" t="s">
        <v>660</v>
      </c>
      <c r="O108" s="26" t="s">
        <v>789</v>
      </c>
      <c r="P108" s="354">
        <v>1000</v>
      </c>
      <c r="Q108" s="354">
        <v>1000</v>
      </c>
      <c r="R108" s="355">
        <v>0</v>
      </c>
      <c r="S108" s="355">
        <v>0</v>
      </c>
      <c r="T108" s="355">
        <v>0</v>
      </c>
      <c r="U108" s="61" t="s">
        <v>333</v>
      </c>
      <c r="V108" s="400"/>
      <c r="W108" s="397"/>
      <c r="X108" s="405"/>
      <c r="AB108" s="378"/>
      <c r="AC108" s="379">
        <f t="shared" si="4"/>
        <v>101</v>
      </c>
    </row>
    <row r="109" spans="1:29" ht="45">
      <c r="A109" s="444"/>
      <c r="B109" s="465"/>
      <c r="C109" s="466"/>
      <c r="D109" s="466">
        <v>8.4</v>
      </c>
      <c r="E109" s="454">
        <v>8.4</v>
      </c>
      <c r="F109" s="434" t="s">
        <v>88</v>
      </c>
      <c r="G109" s="435"/>
      <c r="H109" s="90"/>
      <c r="I109" s="313">
        <v>8.4</v>
      </c>
      <c r="J109" s="296" t="s">
        <v>237</v>
      </c>
      <c r="K109" s="508"/>
      <c r="L109" s="26"/>
      <c r="M109" s="325"/>
      <c r="N109" s="26"/>
      <c r="O109" s="26"/>
      <c r="P109" s="361"/>
      <c r="Q109" s="361"/>
      <c r="R109" s="355"/>
      <c r="S109" s="355"/>
      <c r="T109" s="355"/>
      <c r="U109" s="400"/>
      <c r="V109" s="400"/>
      <c r="W109" s="397"/>
      <c r="X109" s="405"/>
      <c r="AB109" s="378"/>
      <c r="AC109" s="379">
        <f t="shared" si="4"/>
        <v>102</v>
      </c>
    </row>
    <row r="110" spans="1:29" ht="90">
      <c r="A110" s="444"/>
      <c r="B110" s="468">
        <v>8.41</v>
      </c>
      <c r="C110" s="469">
        <v>8.41</v>
      </c>
      <c r="D110" s="486">
        <v>8.41</v>
      </c>
      <c r="E110" s="454">
        <v>8.41</v>
      </c>
      <c r="F110" s="434" t="s">
        <v>88</v>
      </c>
      <c r="G110" s="435"/>
      <c r="H110" s="90">
        <v>8.5</v>
      </c>
      <c r="I110" s="313">
        <v>8.41</v>
      </c>
      <c r="J110" s="296" t="s">
        <v>237</v>
      </c>
      <c r="K110" s="505" t="s">
        <v>772</v>
      </c>
      <c r="L110" s="26" t="str">
        <f>CONCATENATE(U110,V110,W110)</f>
        <v>Encourage home owners to 're-wild' all or part of their gardens, to increase the natural habitats in urban areas and to increase biodiversity.</v>
      </c>
      <c r="M110" s="325" t="s">
        <v>584</v>
      </c>
      <c r="N110" s="66" t="s">
        <v>369</v>
      </c>
      <c r="O110" s="26" t="s">
        <v>648</v>
      </c>
      <c r="P110" s="356">
        <v>500</v>
      </c>
      <c r="Q110" s="355">
        <v>0</v>
      </c>
      <c r="R110" s="355">
        <v>500</v>
      </c>
      <c r="S110" s="356">
        <v>500</v>
      </c>
      <c r="T110" s="356">
        <v>500</v>
      </c>
      <c r="U110" s="61" t="s">
        <v>336</v>
      </c>
      <c r="V110" s="61"/>
      <c r="W110" s="26"/>
      <c r="X110" s="405"/>
      <c r="Y110" s="394"/>
      <c r="AB110" s="378"/>
      <c r="AC110" s="379">
        <f t="shared" si="4"/>
        <v>103</v>
      </c>
    </row>
    <row r="111" spans="1:29" ht="45">
      <c r="A111" s="444"/>
      <c r="B111" s="465"/>
      <c r="C111" s="466"/>
      <c r="D111" s="466">
        <v>8.5</v>
      </c>
      <c r="E111" s="454">
        <v>8.5</v>
      </c>
      <c r="F111" s="434" t="s">
        <v>88</v>
      </c>
      <c r="G111" s="435"/>
      <c r="H111" s="90"/>
      <c r="I111" s="313">
        <v>8.5</v>
      </c>
      <c r="J111" s="490" t="s">
        <v>238</v>
      </c>
      <c r="K111" s="508"/>
      <c r="L111" s="26"/>
      <c r="M111" s="325"/>
      <c r="N111" s="26"/>
      <c r="O111" s="26"/>
      <c r="P111" s="361"/>
      <c r="Q111" s="361"/>
      <c r="R111" s="355"/>
      <c r="S111" s="355"/>
      <c r="T111" s="355"/>
      <c r="U111" s="400"/>
      <c r="V111" s="400"/>
      <c r="W111" s="397"/>
      <c r="X111" s="405"/>
      <c r="AB111" s="378"/>
      <c r="AC111" s="379">
        <f t="shared" si="4"/>
        <v>104</v>
      </c>
    </row>
    <row r="112" spans="1:29" ht="80">
      <c r="A112" s="444"/>
      <c r="B112" s="468">
        <v>8.51</v>
      </c>
      <c r="C112" s="469">
        <v>8.51</v>
      </c>
      <c r="D112" s="486">
        <v>8.51</v>
      </c>
      <c r="E112" s="470">
        <v>8.51</v>
      </c>
      <c r="F112" s="434" t="s">
        <v>88</v>
      </c>
      <c r="G112" s="435"/>
      <c r="H112" s="90">
        <v>8.6</v>
      </c>
      <c r="I112" s="313">
        <v>8.51</v>
      </c>
      <c r="J112" s="490" t="s">
        <v>238</v>
      </c>
      <c r="K112" s="506" t="s">
        <v>148</v>
      </c>
      <c r="L112" s="26" t="str">
        <f>CONCATENATE(U112,V112,W112)</f>
        <v>Encourage local farmersand landowners to plant new organic wildflower meadows</v>
      </c>
      <c r="M112" s="325" t="s">
        <v>398</v>
      </c>
      <c r="N112" s="72" t="s">
        <v>397</v>
      </c>
      <c r="O112" s="26" t="s">
        <v>650</v>
      </c>
      <c r="P112" s="356">
        <v>500</v>
      </c>
      <c r="Q112" s="355">
        <v>0</v>
      </c>
      <c r="R112" s="355">
        <v>500</v>
      </c>
      <c r="S112" s="356">
        <v>500</v>
      </c>
      <c r="T112" s="356">
        <v>500</v>
      </c>
      <c r="U112" s="61" t="s">
        <v>398</v>
      </c>
      <c r="V112" s="61"/>
      <c r="W112" s="26"/>
      <c r="X112" s="405"/>
      <c r="Y112" s="394"/>
      <c r="AB112" s="378"/>
      <c r="AC112" s="379">
        <f t="shared" si="4"/>
        <v>105</v>
      </c>
    </row>
    <row r="113" spans="1:29" ht="120">
      <c r="A113" s="444"/>
      <c r="B113" s="468">
        <v>8.5180000000000007</v>
      </c>
      <c r="C113" s="469">
        <v>8.5180000000000007</v>
      </c>
      <c r="D113" s="486">
        <v>8.5180000000000007</v>
      </c>
      <c r="E113" s="470">
        <v>8.5180000000000007</v>
      </c>
      <c r="F113" s="434" t="s">
        <v>88</v>
      </c>
      <c r="G113" s="435"/>
      <c r="H113" s="90">
        <v>8.6999999999999993</v>
      </c>
      <c r="I113" s="313">
        <v>8.5180000000000007</v>
      </c>
      <c r="J113" s="490" t="s">
        <v>238</v>
      </c>
      <c r="K113" s="505" t="s">
        <v>764</v>
      </c>
      <c r="L113" s="26" t="str">
        <f>CONCATENATE(U113,V113,W113)</f>
        <v>Engage with Kirklees Council to understand how 'green spaces' can be better managed to increase biodiversity - issues  - grass cutting of road verges and grassed public areas, school playinig fields, pathways, rewilding, maintenance programmes etc.</v>
      </c>
      <c r="M113" s="325" t="s">
        <v>588</v>
      </c>
      <c r="N113" s="66" t="s">
        <v>396</v>
      </c>
      <c r="O113" s="26" t="s">
        <v>649</v>
      </c>
      <c r="P113" s="356">
        <v>500</v>
      </c>
      <c r="Q113" s="355">
        <v>0</v>
      </c>
      <c r="R113" s="355">
        <v>500</v>
      </c>
      <c r="S113" s="356">
        <v>500</v>
      </c>
      <c r="T113" s="356">
        <v>500</v>
      </c>
      <c r="U113" s="61" t="s">
        <v>334</v>
      </c>
      <c r="V113" s="61" t="s">
        <v>111</v>
      </c>
      <c r="W113" s="26"/>
      <c r="X113" s="405"/>
      <c r="AB113" s="378"/>
      <c r="AC113" s="379">
        <f t="shared" si="4"/>
        <v>106</v>
      </c>
    </row>
    <row r="114" spans="1:29" ht="45">
      <c r="A114" s="444"/>
      <c r="B114" s="465"/>
      <c r="C114" s="466"/>
      <c r="D114" s="466">
        <v>8.6</v>
      </c>
      <c r="E114" s="454">
        <v>8.6</v>
      </c>
      <c r="F114" s="434" t="s">
        <v>88</v>
      </c>
      <c r="G114" s="435"/>
      <c r="H114" s="90"/>
      <c r="I114" s="313">
        <v>8.6</v>
      </c>
      <c r="J114" s="296" t="s">
        <v>239</v>
      </c>
      <c r="K114" s="508"/>
      <c r="L114" s="26"/>
      <c r="M114" s="325"/>
      <c r="N114" s="26"/>
      <c r="O114" s="26"/>
      <c r="P114" s="361"/>
      <c r="Q114" s="361"/>
      <c r="R114" s="355"/>
      <c r="S114" s="355"/>
      <c r="T114" s="355"/>
      <c r="U114" s="400"/>
      <c r="V114" s="400"/>
      <c r="W114" s="397"/>
      <c r="X114" s="405"/>
      <c r="AB114" s="378"/>
      <c r="AC114" s="379">
        <f t="shared" si="4"/>
        <v>107</v>
      </c>
    </row>
    <row r="115" spans="1:29" ht="60" hidden="1">
      <c r="A115" s="444"/>
      <c r="B115" s="450"/>
      <c r="C115" s="453"/>
      <c r="D115" s="453">
        <v>1.1040000000000001</v>
      </c>
      <c r="E115" s="454"/>
      <c r="F115" s="390" t="s">
        <v>5</v>
      </c>
      <c r="G115" s="391"/>
      <c r="H115" s="83"/>
      <c r="I115" s="309">
        <v>1.1040000000000001</v>
      </c>
      <c r="J115" s="296" t="s">
        <v>198</v>
      </c>
      <c r="K115" s="505" t="s">
        <v>146</v>
      </c>
      <c r="L115" s="26" t="str">
        <f t="shared" ref="L115:L178" si="5">CONCATENATE(U115,V115,W115)</f>
        <v>.Monitor delivery of the Action Plan, reviewing and amending actions and ensuring that all actions are owned and budgets identified.</v>
      </c>
      <c r="M115" s="318" t="s">
        <v>410</v>
      </c>
      <c r="N115" s="66"/>
      <c r="O115" s="45" t="s">
        <v>616</v>
      </c>
      <c r="P115" s="357">
        <v>500</v>
      </c>
      <c r="Q115" s="355">
        <v>0</v>
      </c>
      <c r="R115" s="355">
        <v>0</v>
      </c>
      <c r="S115" s="356">
        <v>500</v>
      </c>
      <c r="T115" s="357">
        <v>0</v>
      </c>
      <c r="U115" s="61" t="s">
        <v>111</v>
      </c>
      <c r="V115" s="61" t="s">
        <v>134</v>
      </c>
      <c r="W115" s="26"/>
      <c r="X115" s="405"/>
      <c r="AA115" s="394"/>
      <c r="AB115" s="378"/>
      <c r="AC115" s="379">
        <f t="shared" si="4"/>
        <v>108</v>
      </c>
    </row>
    <row r="116" spans="1:29" ht="45" hidden="1">
      <c r="A116" s="444"/>
      <c r="B116" s="455"/>
      <c r="C116" s="456"/>
      <c r="D116" s="453">
        <v>1.1060000000000001</v>
      </c>
      <c r="E116" s="454"/>
      <c r="F116" s="390" t="s">
        <v>5</v>
      </c>
      <c r="G116" s="391"/>
      <c r="H116" s="83"/>
      <c r="I116" s="309">
        <v>1.1060000000000001</v>
      </c>
      <c r="J116" s="296" t="s">
        <v>198</v>
      </c>
      <c r="K116" s="505" t="s">
        <v>146</v>
      </c>
      <c r="L116" s="26" t="str">
        <f t="shared" si="5"/>
        <v>.Review delivery of the Action Plan, lessons learned and actions still remaining.</v>
      </c>
      <c r="M116" s="326" t="s">
        <v>411</v>
      </c>
      <c r="N116" s="66"/>
      <c r="O116" s="45" t="s">
        <v>815</v>
      </c>
      <c r="P116" s="355">
        <v>0</v>
      </c>
      <c r="Q116" s="355">
        <f>+P116</f>
        <v>0</v>
      </c>
      <c r="R116" s="355">
        <v>0</v>
      </c>
      <c r="S116" s="355">
        <v>0</v>
      </c>
      <c r="T116" s="355">
        <v>0</v>
      </c>
      <c r="U116" s="61" t="s">
        <v>111</v>
      </c>
      <c r="V116" s="61"/>
      <c r="W116" s="26" t="s">
        <v>135</v>
      </c>
      <c r="X116" s="405"/>
      <c r="Y116" s="394"/>
      <c r="AB116" s="378"/>
      <c r="AC116" s="379">
        <f t="shared" si="4"/>
        <v>109</v>
      </c>
    </row>
    <row r="117" spans="1:29" ht="80" hidden="1">
      <c r="A117" s="444"/>
      <c r="B117" s="455"/>
      <c r="C117" s="456"/>
      <c r="D117" s="453">
        <v>1.107</v>
      </c>
      <c r="E117" s="454"/>
      <c r="F117" s="390" t="s">
        <v>5</v>
      </c>
      <c r="G117" s="391"/>
      <c r="H117" s="83"/>
      <c r="I117" s="309">
        <v>1.107</v>
      </c>
      <c r="J117" s="296" t="s">
        <v>198</v>
      </c>
      <c r="K117" s="505" t="s">
        <v>146</v>
      </c>
      <c r="L117" s="26" t="str">
        <f t="shared" si="5"/>
        <v>Set up a sub-committee within the Parish Council, including public representation, with some ‘teeth’ and a remit to drive action on climate emergency actions.</v>
      </c>
      <c r="M117" s="326" t="s">
        <v>420</v>
      </c>
      <c r="N117" s="66"/>
      <c r="O117" s="45" t="s">
        <v>815</v>
      </c>
      <c r="P117" s="355">
        <v>0</v>
      </c>
      <c r="Q117" s="355">
        <f>+P117</f>
        <v>0</v>
      </c>
      <c r="R117" s="355">
        <v>0</v>
      </c>
      <c r="S117" s="355">
        <v>0</v>
      </c>
      <c r="T117" s="355">
        <v>0</v>
      </c>
      <c r="U117" s="61" t="s">
        <v>143</v>
      </c>
      <c r="V117" s="268"/>
      <c r="W117" s="26"/>
      <c r="X117" s="405"/>
      <c r="AA117" s="394"/>
      <c r="AB117" s="378"/>
      <c r="AC117" s="379">
        <f t="shared" si="4"/>
        <v>110</v>
      </c>
    </row>
    <row r="118" spans="1:29" ht="100" hidden="1">
      <c r="A118" s="444"/>
      <c r="B118" s="455"/>
      <c r="C118" s="456"/>
      <c r="D118" s="453">
        <v>1.1120000000000001</v>
      </c>
      <c r="E118" s="454"/>
      <c r="F118" s="390" t="s">
        <v>5</v>
      </c>
      <c r="G118" s="391"/>
      <c r="H118" s="83"/>
      <c r="I118" s="309">
        <v>1.1120000000000001</v>
      </c>
      <c r="J118" s="296" t="s">
        <v>198</v>
      </c>
      <c r="K118" s="505" t="s">
        <v>111</v>
      </c>
      <c r="L118" s="26" t="str">
        <f t="shared" si="5"/>
        <v>Draw in a wider range of local organisations, eg faith groups, voluntary/community organisations, schools, youth groups, including businesses, which have developed and implemented strong environmental policies</v>
      </c>
      <c r="M118" s="326" t="s">
        <v>413</v>
      </c>
      <c r="N118" s="66"/>
      <c r="O118" s="45" t="s">
        <v>617</v>
      </c>
      <c r="P118" s="355">
        <v>0</v>
      </c>
      <c r="Q118" s="355">
        <f>+P118</f>
        <v>0</v>
      </c>
      <c r="R118" s="355">
        <v>0</v>
      </c>
      <c r="S118" s="355">
        <v>0</v>
      </c>
      <c r="T118" s="355">
        <v>0</v>
      </c>
      <c r="U118" s="61" t="s">
        <v>130</v>
      </c>
      <c r="V118" s="61"/>
      <c r="W118" s="26"/>
      <c r="X118" s="405"/>
      <c r="AB118" s="378"/>
      <c r="AC118" s="379">
        <f t="shared" si="4"/>
        <v>111</v>
      </c>
    </row>
    <row r="119" spans="1:29" ht="60" hidden="1">
      <c r="A119" s="444"/>
      <c r="B119" s="455"/>
      <c r="C119" s="456"/>
      <c r="D119" s="453">
        <v>1.1140000000000001</v>
      </c>
      <c r="E119" s="454"/>
      <c r="F119" s="390" t="s">
        <v>5</v>
      </c>
      <c r="G119" s="391"/>
      <c r="H119" s="83"/>
      <c r="I119" s="309">
        <v>1.1140000000000001</v>
      </c>
      <c r="J119" s="296" t="s">
        <v>198</v>
      </c>
      <c r="K119" s="505" t="s">
        <v>111</v>
      </c>
      <c r="L119" s="26" t="str">
        <f t="shared" si="5"/>
        <v>Form alliances with other green groups, eg Friends of the Earth, Greenpeace, Extinction Rebellion, the Green Party etc.</v>
      </c>
      <c r="M119" s="326" t="s">
        <v>414</v>
      </c>
      <c r="N119" s="66"/>
      <c r="O119" s="45" t="s">
        <v>617</v>
      </c>
      <c r="P119" s="355">
        <v>0</v>
      </c>
      <c r="Q119" s="355">
        <f>+P119</f>
        <v>0</v>
      </c>
      <c r="R119" s="355">
        <v>0</v>
      </c>
      <c r="S119" s="355">
        <v>0</v>
      </c>
      <c r="T119" s="355">
        <v>0</v>
      </c>
      <c r="U119" s="61" t="s">
        <v>131</v>
      </c>
      <c r="V119" s="61"/>
      <c r="W119" s="26"/>
      <c r="X119" s="405"/>
      <c r="AB119" s="378"/>
      <c r="AC119" s="379">
        <f t="shared" si="4"/>
        <v>112</v>
      </c>
    </row>
    <row r="120" spans="1:29" ht="80" hidden="1">
      <c r="A120" s="444"/>
      <c r="B120" s="455"/>
      <c r="C120" s="456"/>
      <c r="D120" s="453">
        <v>1.1160000000000001</v>
      </c>
      <c r="E120" s="454"/>
      <c r="F120" s="390" t="s">
        <v>5</v>
      </c>
      <c r="G120" s="391"/>
      <c r="H120" s="83"/>
      <c r="I120" s="309">
        <v>1.1160000000000001</v>
      </c>
      <c r="J120" s="296" t="s">
        <v>198</v>
      </c>
      <c r="K120" s="505" t="s">
        <v>146</v>
      </c>
      <c r="L120" s="26" t="str">
        <f t="shared" si="5"/>
        <v>Liaise with national and regional organisations, eg National Association of Local Councils, to develop policy and to lobby central and local government.</v>
      </c>
      <c r="M120" s="326" t="s">
        <v>415</v>
      </c>
      <c r="N120" s="66"/>
      <c r="O120" s="45" t="s">
        <v>817</v>
      </c>
      <c r="P120" s="355">
        <v>0</v>
      </c>
      <c r="Q120" s="355">
        <f>+P120</f>
        <v>0</v>
      </c>
      <c r="R120" s="355">
        <v>0</v>
      </c>
      <c r="S120" s="355">
        <v>0</v>
      </c>
      <c r="T120" s="355">
        <v>0</v>
      </c>
      <c r="U120" s="61" t="s">
        <v>133</v>
      </c>
      <c r="V120" s="61"/>
      <c r="W120" s="26"/>
      <c r="X120" s="405"/>
      <c r="AB120" s="378"/>
      <c r="AC120" s="379">
        <f t="shared" si="4"/>
        <v>113</v>
      </c>
    </row>
    <row r="121" spans="1:29" ht="100" hidden="1">
      <c r="A121" s="444"/>
      <c r="B121" s="450"/>
      <c r="C121" s="453"/>
      <c r="D121" s="456">
        <v>1.1180000000000001</v>
      </c>
      <c r="E121" s="454"/>
      <c r="F121" s="390" t="s">
        <v>5</v>
      </c>
      <c r="G121" s="391"/>
      <c r="H121" s="83"/>
      <c r="I121" s="309">
        <v>1.1180000000000001</v>
      </c>
      <c r="J121" s="296" t="s">
        <v>198</v>
      </c>
      <c r="K121" s="505" t="s">
        <v>146</v>
      </c>
      <c r="L121" s="26" t="str">
        <f t="shared" si="5"/>
        <v>Set targets and publish key performance indicators, with public information (news letters,  website blogs, adverts etc) to show progress in reducing carbon emissions, improving air quality and increased biodiversity.</v>
      </c>
      <c r="M121" s="318" t="s">
        <v>416</v>
      </c>
      <c r="N121" s="66"/>
      <c r="O121" s="45" t="s">
        <v>822</v>
      </c>
      <c r="P121" s="357">
        <v>3000</v>
      </c>
      <c r="Q121" s="355">
        <v>0</v>
      </c>
      <c r="R121" s="355">
        <v>3000</v>
      </c>
      <c r="S121" s="356">
        <v>3000</v>
      </c>
      <c r="T121" s="357">
        <v>0</v>
      </c>
      <c r="U121" s="61" t="s">
        <v>129</v>
      </c>
      <c r="V121" s="61"/>
      <c r="W121" s="397"/>
      <c r="X121" s="405"/>
      <c r="AB121" s="378"/>
      <c r="AC121" s="379">
        <f t="shared" si="4"/>
        <v>114</v>
      </c>
    </row>
    <row r="122" spans="1:29" ht="45" hidden="1">
      <c r="A122" s="444"/>
      <c r="B122" s="455"/>
      <c r="C122" s="456"/>
      <c r="D122" s="456">
        <v>1.2030000000000001</v>
      </c>
      <c r="E122" s="454"/>
      <c r="F122" s="390" t="s">
        <v>5</v>
      </c>
      <c r="G122" s="391"/>
      <c r="H122" s="83"/>
      <c r="I122" s="309">
        <v>1.2030000000000001</v>
      </c>
      <c r="J122" s="296" t="s">
        <v>199</v>
      </c>
      <c r="K122" s="505" t="s">
        <v>111</v>
      </c>
      <c r="L122" s="26" t="str">
        <f t="shared" si="5"/>
        <v>Call &amp; facilitate a local Citizen’s Forum to enable wider public engagement.</v>
      </c>
      <c r="M122" s="326" t="s">
        <v>419</v>
      </c>
      <c r="N122" s="66"/>
      <c r="O122" s="45" t="s">
        <v>815</v>
      </c>
      <c r="P122" s="355">
        <v>0</v>
      </c>
      <c r="Q122" s="355">
        <f>+P122</f>
        <v>0</v>
      </c>
      <c r="R122" s="355">
        <f>+Q122</f>
        <v>0</v>
      </c>
      <c r="S122" s="355">
        <f>+R122</f>
        <v>0</v>
      </c>
      <c r="T122" s="355">
        <f>+S122</f>
        <v>0</v>
      </c>
      <c r="U122" s="61" t="s">
        <v>6</v>
      </c>
      <c r="V122" s="61"/>
      <c r="W122" s="26"/>
      <c r="X122" s="405"/>
      <c r="AB122" s="378"/>
      <c r="AC122" s="379">
        <f t="shared" si="4"/>
        <v>115</v>
      </c>
    </row>
    <row r="123" spans="1:29" ht="54" hidden="1">
      <c r="A123" s="444"/>
      <c r="B123" s="450"/>
      <c r="C123" s="453"/>
      <c r="D123" s="456">
        <v>1.204</v>
      </c>
      <c r="E123" s="454"/>
      <c r="F123" s="390" t="s">
        <v>5</v>
      </c>
      <c r="G123" s="391"/>
      <c r="H123" s="83"/>
      <c r="I123" s="309">
        <v>1.204</v>
      </c>
      <c r="J123" s="296" t="s">
        <v>199</v>
      </c>
      <c r="K123" s="505" t="s">
        <v>146</v>
      </c>
      <c r="L123" s="26" t="str">
        <f t="shared" si="5"/>
        <v>Invite expert speakers to address public meetings on climate emergency issues</v>
      </c>
      <c r="M123" s="327" t="s">
        <v>139</v>
      </c>
      <c r="N123" s="66"/>
      <c r="O123" s="100" t="s">
        <v>616</v>
      </c>
      <c r="P123" s="357">
        <v>500</v>
      </c>
      <c r="Q123" s="355">
        <v>0</v>
      </c>
      <c r="R123" s="355">
        <v>500</v>
      </c>
      <c r="S123" s="356">
        <v>500</v>
      </c>
      <c r="T123" s="357">
        <v>0</v>
      </c>
      <c r="U123" s="61" t="s">
        <v>139</v>
      </c>
      <c r="V123" s="61"/>
      <c r="W123" s="26"/>
      <c r="X123" s="405"/>
      <c r="AB123" s="378"/>
      <c r="AC123" s="379">
        <f t="shared" si="4"/>
        <v>116</v>
      </c>
    </row>
    <row r="124" spans="1:29" ht="100" hidden="1">
      <c r="A124" s="444"/>
      <c r="B124" s="457">
        <v>1.206</v>
      </c>
      <c r="C124" s="458">
        <v>1.206</v>
      </c>
      <c r="D124" s="458">
        <v>1.206</v>
      </c>
      <c r="E124" s="454"/>
      <c r="F124" s="390" t="s">
        <v>5</v>
      </c>
      <c r="G124" s="391"/>
      <c r="H124" s="83"/>
      <c r="I124" s="309">
        <v>1.206</v>
      </c>
      <c r="J124" s="296" t="s">
        <v>199</v>
      </c>
      <c r="K124" s="505" t="s">
        <v>746</v>
      </c>
      <c r="L124" s="26" t="str">
        <f t="shared" si="5"/>
        <v>Deliver a wide education and information programme to raise awareness of the climate emergency issues and necessary overall changes in schools, churches, resident’s associations, university, colleges and public fora.</v>
      </c>
      <c r="M124" s="399" t="s">
        <v>776</v>
      </c>
      <c r="N124" s="66"/>
      <c r="O124" s="45" t="s">
        <v>785</v>
      </c>
      <c r="P124" s="356">
        <v>35000</v>
      </c>
      <c r="Q124" s="357">
        <v>0</v>
      </c>
      <c r="R124" s="357">
        <f>+Q124</f>
        <v>0</v>
      </c>
      <c r="S124" s="356">
        <f>+R124</f>
        <v>0</v>
      </c>
      <c r="T124" s="356">
        <v>35000</v>
      </c>
      <c r="U124" s="61" t="s">
        <v>7</v>
      </c>
      <c r="V124" s="61"/>
      <c r="W124" s="26"/>
      <c r="X124" s="405"/>
      <c r="AB124" s="378"/>
      <c r="AC124" s="379">
        <f t="shared" si="4"/>
        <v>117</v>
      </c>
    </row>
    <row r="125" spans="1:29" ht="100" hidden="1">
      <c r="A125" s="444"/>
      <c r="B125" s="455"/>
      <c r="C125" s="456"/>
      <c r="D125" s="453">
        <v>1.208</v>
      </c>
      <c r="E125" s="454"/>
      <c r="F125" s="390" t="s">
        <v>5</v>
      </c>
      <c r="G125" s="391"/>
      <c r="H125" s="83"/>
      <c r="I125" s="309">
        <v>1.208</v>
      </c>
      <c r="J125" s="296" t="s">
        <v>199</v>
      </c>
      <c r="K125" s="505" t="s">
        <v>146</v>
      </c>
      <c r="L125" s="26" t="str">
        <f t="shared" si="5"/>
        <v>Educate Councillors and public sector managers about the effects of climate change and likely timescales, explain how their current operations have to substantially change to reduce and manage this.</v>
      </c>
      <c r="M125" s="326" t="s">
        <v>436</v>
      </c>
      <c r="N125" s="66"/>
      <c r="O125" s="45" t="s">
        <v>617</v>
      </c>
      <c r="P125" s="355">
        <v>0</v>
      </c>
      <c r="Q125" s="355">
        <f>+P125</f>
        <v>0</v>
      </c>
      <c r="R125" s="355">
        <v>0</v>
      </c>
      <c r="S125" s="355">
        <v>0</v>
      </c>
      <c r="T125" s="355">
        <v>0</v>
      </c>
      <c r="U125" s="61" t="s">
        <v>8</v>
      </c>
      <c r="V125" s="61"/>
      <c r="W125" s="26"/>
      <c r="X125" s="405"/>
      <c r="AB125" s="378"/>
      <c r="AC125" s="379">
        <f t="shared" si="4"/>
        <v>118</v>
      </c>
    </row>
    <row r="126" spans="1:29" ht="60" hidden="1">
      <c r="A126" s="444"/>
      <c r="B126" s="457">
        <v>1.2110000000000001</v>
      </c>
      <c r="C126" s="458">
        <v>1.2110000000000001</v>
      </c>
      <c r="D126" s="458">
        <v>1.2110000000000001</v>
      </c>
      <c r="E126" s="454"/>
      <c r="F126" s="390" t="s">
        <v>5</v>
      </c>
      <c r="G126" s="391"/>
      <c r="H126" s="83"/>
      <c r="I126" s="309">
        <v>1.2110000000000001</v>
      </c>
      <c r="J126" s="296" t="s">
        <v>199</v>
      </c>
      <c r="K126" s="505" t="s">
        <v>754</v>
      </c>
      <c r="L126" s="26" t="str">
        <f t="shared" si="5"/>
        <v>.Annual public meeting and workshop to review progress on Action Plan and get feedback from residents on performance and actions</v>
      </c>
      <c r="M126" s="318" t="s">
        <v>777</v>
      </c>
      <c r="N126" s="66"/>
      <c r="O126" s="45" t="s">
        <v>820</v>
      </c>
      <c r="P126" s="356">
        <v>2000</v>
      </c>
      <c r="Q126" s="357">
        <v>0</v>
      </c>
      <c r="R126" s="357">
        <v>0</v>
      </c>
      <c r="S126" s="356">
        <v>200</v>
      </c>
      <c r="T126" s="356">
        <v>2000</v>
      </c>
      <c r="U126" s="61" t="s">
        <v>111</v>
      </c>
      <c r="V126" s="61" t="s">
        <v>99</v>
      </c>
      <c r="W126" s="26"/>
      <c r="X126" s="405"/>
      <c r="AB126" s="378"/>
      <c r="AC126" s="379">
        <f t="shared" si="4"/>
        <v>119</v>
      </c>
    </row>
    <row r="127" spans="1:29" ht="100" hidden="1">
      <c r="A127" s="444"/>
      <c r="B127" s="450"/>
      <c r="C127" s="453"/>
      <c r="D127" s="456"/>
      <c r="E127" s="454"/>
      <c r="F127" s="390" t="s">
        <v>5</v>
      </c>
      <c r="G127" s="391"/>
      <c r="H127" s="83"/>
      <c r="I127" s="309">
        <v>1.212</v>
      </c>
      <c r="J127" s="296" t="s">
        <v>199</v>
      </c>
      <c r="K127" s="505" t="s">
        <v>111</v>
      </c>
      <c r="L127" s="26" t="str">
        <f t="shared" si="5"/>
        <v>Provide a comprehensive advice and support service to residents to enable effective change implementation of energy improvements, pro-natural environment restoration and sustainable living, including diet and healthy food sourcing.</v>
      </c>
      <c r="M127" s="327" t="s">
        <v>437</v>
      </c>
      <c r="N127" s="66"/>
      <c r="O127" s="45" t="s">
        <v>608</v>
      </c>
      <c r="P127" s="357">
        <v>2000</v>
      </c>
      <c r="Q127" s="357">
        <v>0</v>
      </c>
      <c r="R127" s="357">
        <v>2000</v>
      </c>
      <c r="S127" s="357">
        <v>2000</v>
      </c>
      <c r="T127" s="357">
        <v>0</v>
      </c>
      <c r="U127" s="61" t="s">
        <v>9</v>
      </c>
      <c r="V127" s="61"/>
      <c r="W127" s="26"/>
      <c r="X127" s="405"/>
      <c r="AB127" s="378"/>
      <c r="AC127" s="379">
        <f t="shared" si="4"/>
        <v>120</v>
      </c>
    </row>
    <row r="128" spans="1:29" ht="120" hidden="1">
      <c r="A128" s="444"/>
      <c r="B128" s="457">
        <v>1.214</v>
      </c>
      <c r="C128" s="458">
        <v>1.214</v>
      </c>
      <c r="D128" s="458">
        <v>1.214</v>
      </c>
      <c r="E128" s="454"/>
      <c r="F128" s="390" t="s">
        <v>5</v>
      </c>
      <c r="G128" s="391"/>
      <c r="H128" s="83"/>
      <c r="I128" s="309">
        <v>1.214</v>
      </c>
      <c r="J128" s="296" t="s">
        <v>199</v>
      </c>
      <c r="K128" s="505" t="s">
        <v>774</v>
      </c>
      <c r="L128" s="26" t="str">
        <f t="shared" si="5"/>
        <v>Work with young people, through local schools, colleges, universities and youth groups to increase awareness and innovation, to achieve carbon goals, making use of existing award schemes, eg Duke of Edinburgh's award and sharing best practice.</v>
      </c>
      <c r="M128" s="399" t="s">
        <v>775</v>
      </c>
      <c r="N128" s="66"/>
      <c r="O128" s="45" t="s">
        <v>819</v>
      </c>
      <c r="P128" s="356">
        <v>15000</v>
      </c>
      <c r="Q128" s="357">
        <v>0</v>
      </c>
      <c r="R128" s="357">
        <f>+Q128</f>
        <v>0</v>
      </c>
      <c r="S128" s="356">
        <f>+R128</f>
        <v>0</v>
      </c>
      <c r="T128" s="356">
        <v>15000</v>
      </c>
      <c r="U128" s="61" t="s">
        <v>138</v>
      </c>
      <c r="V128" s="61"/>
      <c r="W128" s="26"/>
      <c r="X128" s="405"/>
      <c r="AA128" s="394"/>
      <c r="AB128" s="378"/>
      <c r="AC128" s="379">
        <f t="shared" si="4"/>
        <v>121</v>
      </c>
    </row>
    <row r="129" spans="1:29" ht="100" hidden="1">
      <c r="A129" s="444"/>
      <c r="B129" s="450"/>
      <c r="C129" s="453"/>
      <c r="D129" s="456">
        <v>1.22</v>
      </c>
      <c r="E129" s="454"/>
      <c r="F129" s="390" t="s">
        <v>5</v>
      </c>
      <c r="G129" s="391"/>
      <c r="H129" s="83"/>
      <c r="I129" s="309">
        <v>1.22</v>
      </c>
      <c r="J129" s="296" t="s">
        <v>199</v>
      </c>
      <c r="K129" s="505" t="s">
        <v>146</v>
      </c>
      <c r="L129" s="26" t="str">
        <f t="shared" si="5"/>
        <v>Put posters and signs all, over the Holme Valley parish area, publising the Climate Emergency Action Plan and where residents can go to find out more information and what they can do to help!</v>
      </c>
      <c r="M129" s="327" t="s">
        <v>438</v>
      </c>
      <c r="N129" s="66"/>
      <c r="O129" s="45" t="s">
        <v>818</v>
      </c>
      <c r="P129" s="357">
        <v>200</v>
      </c>
      <c r="Q129" s="357">
        <v>0</v>
      </c>
      <c r="R129" s="357">
        <v>200</v>
      </c>
      <c r="S129" s="357">
        <v>200</v>
      </c>
      <c r="T129" s="357">
        <v>0</v>
      </c>
      <c r="U129" s="61" t="s">
        <v>338</v>
      </c>
      <c r="V129" s="61"/>
      <c r="W129" s="26"/>
      <c r="X129" s="405"/>
      <c r="AB129" s="378"/>
      <c r="AC129" s="379">
        <f t="shared" si="4"/>
        <v>122</v>
      </c>
    </row>
    <row r="130" spans="1:29" ht="60" hidden="1">
      <c r="A130" s="444"/>
      <c r="B130" s="455"/>
      <c r="C130" s="456"/>
      <c r="D130" s="456">
        <v>1.3009999999999999</v>
      </c>
      <c r="E130" s="459"/>
      <c r="F130" s="390" t="s">
        <v>5</v>
      </c>
      <c r="G130" s="391"/>
      <c r="H130" s="83"/>
      <c r="I130" s="309">
        <v>1.3009999999999999</v>
      </c>
      <c r="J130" s="296" t="s">
        <v>200</v>
      </c>
      <c r="K130" s="505" t="s">
        <v>111</v>
      </c>
      <c r="L130" s="26" t="str">
        <f t="shared" si="5"/>
        <v>Reach out to and involve those people who have not previously participated in community activity in the Holme Valley.</v>
      </c>
      <c r="M130" s="326" t="s">
        <v>439</v>
      </c>
      <c r="N130" s="66"/>
      <c r="O130" s="45" t="s">
        <v>817</v>
      </c>
      <c r="P130" s="355">
        <v>0</v>
      </c>
      <c r="Q130" s="355">
        <v>0</v>
      </c>
      <c r="R130" s="355">
        <v>0</v>
      </c>
      <c r="S130" s="355">
        <v>0</v>
      </c>
      <c r="T130" s="355">
        <v>0</v>
      </c>
      <c r="U130" s="61" t="s">
        <v>141</v>
      </c>
      <c r="V130" s="400"/>
      <c r="W130" s="397"/>
      <c r="X130" s="405"/>
      <c r="AB130" s="378"/>
      <c r="AC130" s="379">
        <f t="shared" si="4"/>
        <v>123</v>
      </c>
    </row>
    <row r="131" spans="1:29" ht="54" hidden="1">
      <c r="A131" s="444"/>
      <c r="B131" s="455"/>
      <c r="C131" s="456"/>
      <c r="D131" s="456">
        <v>1.302</v>
      </c>
      <c r="E131" s="459"/>
      <c r="F131" s="390" t="s">
        <v>5</v>
      </c>
      <c r="G131" s="391"/>
      <c r="H131" s="83"/>
      <c r="I131" s="309">
        <v>1.302</v>
      </c>
      <c r="J131" s="296" t="s">
        <v>200</v>
      </c>
      <c r="K131" s="505" t="s">
        <v>111</v>
      </c>
      <c r="L131" s="26" t="str">
        <f t="shared" si="5"/>
        <v>Make full use of the wealth of creativity which is available from the Holme Valley community.</v>
      </c>
      <c r="M131" s="326" t="s">
        <v>424</v>
      </c>
      <c r="N131" s="66"/>
      <c r="O131" s="45" t="s">
        <v>817</v>
      </c>
      <c r="P131" s="355">
        <v>0</v>
      </c>
      <c r="Q131" s="355">
        <v>0</v>
      </c>
      <c r="R131" s="355">
        <v>0</v>
      </c>
      <c r="S131" s="355">
        <v>0</v>
      </c>
      <c r="T131" s="355">
        <v>0</v>
      </c>
      <c r="U131" s="61" t="s">
        <v>142</v>
      </c>
      <c r="V131" s="400"/>
      <c r="W131" s="397"/>
      <c r="X131" s="405"/>
      <c r="AB131" s="378"/>
      <c r="AC131" s="379">
        <f t="shared" si="4"/>
        <v>124</v>
      </c>
    </row>
    <row r="132" spans="1:29" ht="60" hidden="1">
      <c r="A132" s="444"/>
      <c r="B132" s="455"/>
      <c r="C132" s="456"/>
      <c r="D132" s="456">
        <v>1.3029999999999999</v>
      </c>
      <c r="E132" s="459"/>
      <c r="F132" s="390" t="s">
        <v>5</v>
      </c>
      <c r="G132" s="391"/>
      <c r="H132" s="83"/>
      <c r="I132" s="309">
        <v>1.3029999999999999</v>
      </c>
      <c r="J132" s="296" t="s">
        <v>200</v>
      </c>
      <c r="K132" s="505" t="s">
        <v>111</v>
      </c>
      <c r="L132" s="26" t="str">
        <f t="shared" si="5"/>
        <v>Develop volunteering schemes for Holme Valley residents to support the aims of theClimate Emergency Action Plan</v>
      </c>
      <c r="M132" s="326" t="s">
        <v>423</v>
      </c>
      <c r="N132" s="66"/>
      <c r="O132" s="45" t="s">
        <v>817</v>
      </c>
      <c r="P132" s="355">
        <v>0</v>
      </c>
      <c r="Q132" s="355">
        <v>0</v>
      </c>
      <c r="R132" s="355">
        <v>0</v>
      </c>
      <c r="S132" s="355">
        <v>0</v>
      </c>
      <c r="T132" s="355">
        <v>0</v>
      </c>
      <c r="U132" s="61" t="s">
        <v>140</v>
      </c>
      <c r="V132" s="400"/>
      <c r="W132" s="397"/>
      <c r="X132" s="405"/>
      <c r="AB132" s="378"/>
      <c r="AC132" s="379">
        <f t="shared" si="4"/>
        <v>125</v>
      </c>
    </row>
    <row r="133" spans="1:29" ht="80" hidden="1">
      <c r="A133" s="444"/>
      <c r="B133" s="455"/>
      <c r="C133" s="456"/>
      <c r="D133" s="456"/>
      <c r="E133" s="454"/>
      <c r="F133" s="390" t="s">
        <v>5</v>
      </c>
      <c r="G133" s="391"/>
      <c r="H133" s="83"/>
      <c r="I133" s="309">
        <v>1.3080000000000001</v>
      </c>
      <c r="J133" s="296" t="s">
        <v>200</v>
      </c>
      <c r="K133" s="509" t="s">
        <v>111</v>
      </c>
      <c r="L133" s="26" t="str">
        <f t="shared" si="5"/>
        <v>Hold ‘Sustainable Living’ fairs with wide ranging information, demonstration and advice resources to facilitate take up of appropriate actions.</v>
      </c>
      <c r="M133" s="327" t="s">
        <v>421</v>
      </c>
      <c r="N133" s="76"/>
      <c r="O133" s="45" t="s">
        <v>816</v>
      </c>
      <c r="P133" s="357">
        <v>5000</v>
      </c>
      <c r="Q133" s="355">
        <v>0</v>
      </c>
      <c r="R133" s="355">
        <v>5000</v>
      </c>
      <c r="S133" s="357">
        <v>0</v>
      </c>
      <c r="T133" s="357">
        <v>0</v>
      </c>
      <c r="U133" s="61" t="s">
        <v>10</v>
      </c>
      <c r="V133" s="400"/>
      <c r="W133" s="397"/>
      <c r="X133" s="405"/>
      <c r="AA133" s="394"/>
      <c r="AB133" s="378"/>
      <c r="AC133" s="379">
        <f t="shared" si="4"/>
        <v>126</v>
      </c>
    </row>
    <row r="134" spans="1:29" ht="120" hidden="1">
      <c r="A134" s="444"/>
      <c r="B134" s="455"/>
      <c r="C134" s="456"/>
      <c r="D134" s="456">
        <v>1.31</v>
      </c>
      <c r="E134" s="454"/>
      <c r="F134" s="390" t="s">
        <v>5</v>
      </c>
      <c r="G134" s="391"/>
      <c r="H134" s="83"/>
      <c r="I134" s="309">
        <v>1.31</v>
      </c>
      <c r="J134" s="296" t="s">
        <v>200</v>
      </c>
      <c r="K134" s="506" t="s">
        <v>111</v>
      </c>
      <c r="L134" s="26" t="str">
        <f t="shared" si="5"/>
        <v>.Create community ownership and responsibility through promoting local investment through green bonds to fund local services and projects, co-ownership housing, cooperative enterprises, training in skills for local climate mitigation and nature restoration.</v>
      </c>
      <c r="M134" s="326" t="s">
        <v>441</v>
      </c>
      <c r="N134" s="76"/>
      <c r="O134" s="45" t="s">
        <v>815</v>
      </c>
      <c r="P134" s="355">
        <v>0</v>
      </c>
      <c r="Q134" s="355">
        <v>0</v>
      </c>
      <c r="R134" s="355">
        <v>0</v>
      </c>
      <c r="S134" s="355">
        <v>0</v>
      </c>
      <c r="T134" s="355">
        <v>0</v>
      </c>
      <c r="U134" s="400" t="s">
        <v>111</v>
      </c>
      <c r="V134" s="61" t="s">
        <v>11</v>
      </c>
      <c r="W134" s="397"/>
      <c r="X134" s="405"/>
      <c r="AB134" s="378"/>
      <c r="AC134" s="379">
        <f t="shared" si="4"/>
        <v>127</v>
      </c>
    </row>
    <row r="135" spans="1:29" ht="45" hidden="1">
      <c r="A135" s="444"/>
      <c r="B135" s="455"/>
      <c r="C135" s="456"/>
      <c r="D135" s="456"/>
      <c r="E135" s="454"/>
      <c r="F135" s="402" t="s">
        <v>12</v>
      </c>
      <c r="G135" s="403"/>
      <c r="H135" s="84"/>
      <c r="I135" s="310">
        <v>2.1019999999999999</v>
      </c>
      <c r="J135" s="371" t="s">
        <v>280</v>
      </c>
      <c r="K135" s="513" t="s">
        <v>111</v>
      </c>
      <c r="L135" s="26" t="str">
        <f t="shared" si="5"/>
        <v>Educational and awareness visits to Schools etc - use the messages from the action plan as a basis</v>
      </c>
      <c r="M135" s="328" t="s">
        <v>442</v>
      </c>
      <c r="N135" s="72"/>
      <c r="O135" s="26" t="s">
        <v>622</v>
      </c>
      <c r="P135" s="355">
        <v>1000</v>
      </c>
      <c r="Q135" s="355">
        <v>0</v>
      </c>
      <c r="R135" s="355">
        <v>1000</v>
      </c>
      <c r="S135" s="355">
        <v>0</v>
      </c>
      <c r="T135" s="355">
        <v>0</v>
      </c>
      <c r="U135" s="61" t="s">
        <v>177</v>
      </c>
      <c r="V135" s="400"/>
      <c r="W135" s="397"/>
      <c r="X135" s="405"/>
      <c r="Y135" s="394"/>
      <c r="AB135" s="378"/>
      <c r="AC135" s="379">
        <f t="shared" si="4"/>
        <v>128</v>
      </c>
    </row>
    <row r="136" spans="1:29" ht="60" hidden="1">
      <c r="A136" s="444"/>
      <c r="B136" s="455"/>
      <c r="C136" s="456"/>
      <c r="D136" s="456"/>
      <c r="E136" s="454"/>
      <c r="F136" s="402" t="s">
        <v>12</v>
      </c>
      <c r="G136" s="403"/>
      <c r="H136" s="84"/>
      <c r="I136" s="314">
        <v>2.2040000000000002</v>
      </c>
      <c r="J136" s="297" t="s">
        <v>202</v>
      </c>
      <c r="K136" s="513" t="s">
        <v>111</v>
      </c>
      <c r="L136" s="26" t="str">
        <f t="shared" si="5"/>
        <v>Parish Council to lead by example and retrofit its own council buildings as proven case study for energy efficient retrofitting measures!</v>
      </c>
      <c r="M136" s="329" t="s">
        <v>425</v>
      </c>
      <c r="N136" s="66" t="s">
        <v>615</v>
      </c>
      <c r="O136" s="526" t="s">
        <v>662</v>
      </c>
      <c r="P136" s="355">
        <v>0</v>
      </c>
      <c r="Q136" s="491">
        <v>0</v>
      </c>
      <c r="R136" s="491">
        <v>0</v>
      </c>
      <c r="S136" s="491">
        <v>0</v>
      </c>
      <c r="T136" s="491">
        <v>0</v>
      </c>
      <c r="U136" s="495" t="s">
        <v>614</v>
      </c>
      <c r="V136" s="61"/>
      <c r="W136" s="397"/>
      <c r="X136" s="405"/>
      <c r="AB136" s="378"/>
      <c r="AC136" s="379">
        <f t="shared" si="4"/>
        <v>129</v>
      </c>
    </row>
    <row r="137" spans="1:29" ht="80" hidden="1">
      <c r="A137" s="444"/>
      <c r="B137" s="455"/>
      <c r="C137" s="456"/>
      <c r="D137" s="456"/>
      <c r="E137" s="454"/>
      <c r="F137" s="402" t="s">
        <v>12</v>
      </c>
      <c r="G137" s="403"/>
      <c r="H137" s="84"/>
      <c r="I137" s="310">
        <v>2.214</v>
      </c>
      <c r="J137" s="297" t="s">
        <v>202</v>
      </c>
      <c r="K137" s="513" t="s">
        <v>111</v>
      </c>
      <c r="L137" s="26" t="str">
        <f t="shared" si="5"/>
        <v>.Develop a scheme to accredit "approved" builders, tradesmen &amp; suppliers for energy efficient buildings and retrofitting.  Include a feedback mechanism for local reviews</v>
      </c>
      <c r="M137" s="328" t="s">
        <v>444</v>
      </c>
      <c r="N137" s="66"/>
      <c r="O137" s="66"/>
      <c r="P137" s="355">
        <v>0</v>
      </c>
      <c r="Q137" s="355">
        <v>0</v>
      </c>
      <c r="R137" s="355">
        <v>0</v>
      </c>
      <c r="S137" s="355">
        <v>0</v>
      </c>
      <c r="T137" s="355">
        <v>0</v>
      </c>
      <c r="U137" s="267" t="s">
        <v>111</v>
      </c>
      <c r="V137" s="61" t="s">
        <v>178</v>
      </c>
      <c r="W137" s="397"/>
      <c r="X137" s="397"/>
      <c r="Y137" s="408"/>
      <c r="Z137" s="408"/>
      <c r="AA137" s="408"/>
      <c r="AB137" s="378"/>
      <c r="AC137" s="379">
        <f t="shared" ref="AC137:AC168" si="6">+AC136+1</f>
        <v>130</v>
      </c>
    </row>
    <row r="138" spans="1:29" ht="60" hidden="1">
      <c r="A138" s="444"/>
      <c r="B138" s="455"/>
      <c r="C138" s="456"/>
      <c r="D138" s="456"/>
      <c r="E138" s="454"/>
      <c r="F138" s="402" t="s">
        <v>12</v>
      </c>
      <c r="G138" s="403"/>
      <c r="H138" s="84"/>
      <c r="I138" s="310">
        <v>2.2160000000000002</v>
      </c>
      <c r="J138" s="297" t="s">
        <v>202</v>
      </c>
      <c r="K138" s="513" t="s">
        <v>111</v>
      </c>
      <c r="L138" s="26" t="str">
        <f t="shared" si="5"/>
        <v>.Council issue ‘Green Bonds’ to finance and enable retrofitting and insulation of local housing stock.</v>
      </c>
      <c r="M138" s="328" t="s">
        <v>431</v>
      </c>
      <c r="N138" s="66"/>
      <c r="O138" s="66"/>
      <c r="P138" s="355">
        <v>0</v>
      </c>
      <c r="Q138" s="355">
        <v>0</v>
      </c>
      <c r="R138" s="355">
        <v>0</v>
      </c>
      <c r="S138" s="355">
        <v>0</v>
      </c>
      <c r="T138" s="355">
        <v>0</v>
      </c>
      <c r="U138" s="400" t="s">
        <v>111</v>
      </c>
      <c r="V138" s="268" t="s">
        <v>100</v>
      </c>
      <c r="W138" s="397"/>
      <c r="X138" s="405"/>
      <c r="Y138" s="394"/>
      <c r="AB138" s="378"/>
      <c r="AC138" s="379">
        <f t="shared" si="6"/>
        <v>131</v>
      </c>
    </row>
    <row r="139" spans="1:29" ht="80" hidden="1">
      <c r="A139" s="444"/>
      <c r="B139" s="455"/>
      <c r="C139" s="456"/>
      <c r="D139" s="456"/>
      <c r="E139" s="454"/>
      <c r="F139" s="402" t="s">
        <v>12</v>
      </c>
      <c r="G139" s="403"/>
      <c r="H139" s="84"/>
      <c r="I139" s="310">
        <v>2.218</v>
      </c>
      <c r="J139" s="297" t="s">
        <v>202</v>
      </c>
      <c r="K139" s="513" t="s">
        <v>111</v>
      </c>
      <c r="L139" s="26" t="str">
        <f t="shared" si="5"/>
        <v>.Council loans and grants for making homes energy-efficient, with loan repayment via Council Tax, rent  or charge on property - but option to be cost neutral for occupiers</v>
      </c>
      <c r="M139" s="328" t="s">
        <v>426</v>
      </c>
      <c r="N139" s="66"/>
      <c r="O139" s="66"/>
      <c r="P139" s="355">
        <v>0</v>
      </c>
      <c r="Q139" s="355">
        <v>0</v>
      </c>
      <c r="R139" s="355">
        <v>0</v>
      </c>
      <c r="S139" s="355">
        <v>0</v>
      </c>
      <c r="T139" s="355">
        <v>0</v>
      </c>
      <c r="U139" s="400" t="s">
        <v>111</v>
      </c>
      <c r="V139" s="61" t="s">
        <v>180</v>
      </c>
      <c r="W139" s="397"/>
      <c r="X139" s="405"/>
      <c r="AA139" s="394"/>
      <c r="AB139" s="378"/>
      <c r="AC139" s="379">
        <f t="shared" si="6"/>
        <v>132</v>
      </c>
    </row>
    <row r="140" spans="1:29" ht="54" hidden="1">
      <c r="A140" s="444"/>
      <c r="B140" s="455"/>
      <c r="C140" s="456"/>
      <c r="D140" s="456"/>
      <c r="E140" s="454"/>
      <c r="F140" s="402" t="s">
        <v>12</v>
      </c>
      <c r="G140" s="403"/>
      <c r="H140" s="84"/>
      <c r="I140" s="310">
        <v>2.2200000000000002</v>
      </c>
      <c r="J140" s="297" t="s">
        <v>202</v>
      </c>
      <c r="K140" s="513" t="s">
        <v>111</v>
      </c>
      <c r="L140" s="26" t="str">
        <f t="shared" si="5"/>
        <v>.Set up community business CIC to do retrofit housing energy-efficiency work</v>
      </c>
      <c r="M140" s="328" t="s">
        <v>427</v>
      </c>
      <c r="N140" s="66"/>
      <c r="O140" s="66"/>
      <c r="P140" s="355">
        <v>0</v>
      </c>
      <c r="Q140" s="355">
        <v>0</v>
      </c>
      <c r="R140" s="355">
        <v>0</v>
      </c>
      <c r="S140" s="355">
        <v>0</v>
      </c>
      <c r="T140" s="355">
        <v>0</v>
      </c>
      <c r="U140" s="400" t="s">
        <v>111</v>
      </c>
      <c r="V140" s="61" t="s">
        <v>181</v>
      </c>
      <c r="W140" s="397"/>
      <c r="X140" s="405"/>
      <c r="Y140" s="394"/>
      <c r="AB140" s="378"/>
      <c r="AC140" s="379">
        <f t="shared" si="6"/>
        <v>133</v>
      </c>
    </row>
    <row r="141" spans="1:29" ht="54" hidden="1">
      <c r="A141" s="444"/>
      <c r="B141" s="455"/>
      <c r="C141" s="456"/>
      <c r="D141" s="456"/>
      <c r="E141" s="454"/>
      <c r="F141" s="402" t="s">
        <v>12</v>
      </c>
      <c r="G141" s="403"/>
      <c r="H141" s="84"/>
      <c r="I141" s="310">
        <v>2.2240000000000002</v>
      </c>
      <c r="J141" s="297" t="s">
        <v>202</v>
      </c>
      <c r="K141" s="513" t="s">
        <v>111</v>
      </c>
      <c r="L141" s="26" t="str">
        <f t="shared" si="5"/>
        <v>.Council to raise green funds or green bonds to fund housing retrofit energy-efficiency work</v>
      </c>
      <c r="M141" s="328" t="s">
        <v>432</v>
      </c>
      <c r="N141" s="66"/>
      <c r="O141" s="66"/>
      <c r="P141" s="355">
        <v>0</v>
      </c>
      <c r="Q141" s="355"/>
      <c r="R141" s="355"/>
      <c r="S141" s="355"/>
      <c r="T141" s="355"/>
      <c r="U141" s="400" t="s">
        <v>111</v>
      </c>
      <c r="V141" s="61" t="s">
        <v>14</v>
      </c>
      <c r="W141" s="397"/>
      <c r="X141" s="405"/>
      <c r="AB141" s="378"/>
      <c r="AC141" s="379">
        <f t="shared" si="6"/>
        <v>134</v>
      </c>
    </row>
    <row r="142" spans="1:29" ht="45" hidden="1">
      <c r="A142" s="444"/>
      <c r="B142" s="455"/>
      <c r="C142" s="456"/>
      <c r="D142" s="456"/>
      <c r="E142" s="454"/>
      <c r="F142" s="402" t="s">
        <v>12</v>
      </c>
      <c r="G142" s="403"/>
      <c r="H142" s="84"/>
      <c r="I142" s="310">
        <v>2.226</v>
      </c>
      <c r="J142" s="297" t="s">
        <v>202</v>
      </c>
      <c r="K142" s="513" t="s">
        <v>111</v>
      </c>
      <c r="L142" s="26" t="str">
        <f t="shared" si="5"/>
        <v>.House insulation materials made from locally recycled wastes, by local green businesses.</v>
      </c>
      <c r="M142" s="328" t="s">
        <v>434</v>
      </c>
      <c r="N142" s="66"/>
      <c r="O142" s="66"/>
      <c r="P142" s="355">
        <v>0</v>
      </c>
      <c r="Q142" s="355"/>
      <c r="R142" s="355"/>
      <c r="S142" s="355"/>
      <c r="T142" s="355"/>
      <c r="U142" s="400" t="s">
        <v>111</v>
      </c>
      <c r="V142" s="61" t="s">
        <v>15</v>
      </c>
      <c r="W142" s="397"/>
      <c r="X142" s="405"/>
      <c r="AB142" s="378"/>
      <c r="AC142" s="379">
        <f t="shared" si="6"/>
        <v>135</v>
      </c>
    </row>
    <row r="143" spans="1:29" ht="80" hidden="1">
      <c r="A143" s="444"/>
      <c r="B143" s="455"/>
      <c r="C143" s="456"/>
      <c r="D143" s="456"/>
      <c r="E143" s="454"/>
      <c r="F143" s="402" t="s">
        <v>12</v>
      </c>
      <c r="G143" s="403"/>
      <c r="H143" s="84"/>
      <c r="I143" s="310">
        <v>2.2280000000000002</v>
      </c>
      <c r="J143" s="297" t="s">
        <v>202</v>
      </c>
      <c r="K143" s="513" t="s">
        <v>111</v>
      </c>
      <c r="L143" s="26" t="str">
        <f t="shared" si="5"/>
        <v>.Installation of energy-efficiency retrofits on existing housing stock, by local green businesses. Insulate and make airtight housing fabric</v>
      </c>
      <c r="M143" s="328" t="s">
        <v>429</v>
      </c>
      <c r="N143" s="66"/>
      <c r="O143" s="66"/>
      <c r="P143" s="355">
        <v>0</v>
      </c>
      <c r="Q143" s="355"/>
      <c r="R143" s="355"/>
      <c r="S143" s="355"/>
      <c r="T143" s="355"/>
      <c r="U143" s="400" t="s">
        <v>111</v>
      </c>
      <c r="V143" s="61" t="s">
        <v>16</v>
      </c>
      <c r="W143" s="397"/>
      <c r="X143" s="405"/>
      <c r="AB143" s="378"/>
      <c r="AC143" s="379">
        <f t="shared" si="6"/>
        <v>136</v>
      </c>
    </row>
    <row r="144" spans="1:29" ht="54" hidden="1">
      <c r="A144" s="444"/>
      <c r="B144" s="455"/>
      <c r="C144" s="456"/>
      <c r="D144" s="456"/>
      <c r="E144" s="454"/>
      <c r="F144" s="402" t="s">
        <v>12</v>
      </c>
      <c r="G144" s="403"/>
      <c r="H144" s="84"/>
      <c r="I144" s="310">
        <v>2.23</v>
      </c>
      <c r="J144" s="297" t="s">
        <v>202</v>
      </c>
      <c r="K144" s="513" t="s">
        <v>111</v>
      </c>
      <c r="L144" s="26" t="str">
        <f t="shared" si="5"/>
        <v>.Private rental accommodation standards to be high energy-efficiency</v>
      </c>
      <c r="M144" s="328" t="s">
        <v>17</v>
      </c>
      <c r="N144" s="66"/>
      <c r="O144" s="66"/>
      <c r="P144" s="355">
        <v>0</v>
      </c>
      <c r="Q144" s="355"/>
      <c r="R144" s="355"/>
      <c r="S144" s="355"/>
      <c r="T144" s="355"/>
      <c r="U144" s="400" t="s">
        <v>111</v>
      </c>
      <c r="V144" s="61" t="s">
        <v>17</v>
      </c>
      <c r="W144" s="397"/>
      <c r="X144" s="405"/>
      <c r="AB144" s="378"/>
      <c r="AC144" s="379">
        <f t="shared" si="6"/>
        <v>137</v>
      </c>
    </row>
    <row r="145" spans="1:29" ht="80" hidden="1">
      <c r="A145" s="444"/>
      <c r="B145" s="455"/>
      <c r="C145" s="456"/>
      <c r="D145" s="456"/>
      <c r="E145" s="454"/>
      <c r="F145" s="402" t="s">
        <v>12</v>
      </c>
      <c r="G145" s="403"/>
      <c r="H145" s="84"/>
      <c r="I145" s="310">
        <v>2.2320000000000002</v>
      </c>
      <c r="J145" s="297" t="s">
        <v>202</v>
      </c>
      <c r="K145" s="513" t="s">
        <v>111</v>
      </c>
      <c r="L145" s="26" t="str">
        <f t="shared" si="5"/>
        <v>.Provide low cost (2%) 25 year loans for retrofit based on Council Tax band, secured on the property. Loan arranged by the Council (approx. £250m for 11000 properties).</v>
      </c>
      <c r="M145" s="328" t="s">
        <v>430</v>
      </c>
      <c r="N145" s="72"/>
      <c r="O145" s="72"/>
      <c r="P145" s="355">
        <v>0</v>
      </c>
      <c r="Q145" s="355"/>
      <c r="R145" s="355"/>
      <c r="S145" s="355"/>
      <c r="T145" s="355"/>
      <c r="U145" s="400" t="s">
        <v>111</v>
      </c>
      <c r="V145" s="61" t="s">
        <v>18</v>
      </c>
      <c r="W145" s="397"/>
      <c r="X145" s="405"/>
      <c r="AA145" s="394"/>
      <c r="AB145" s="378"/>
      <c r="AC145" s="379">
        <f t="shared" si="6"/>
        <v>138</v>
      </c>
    </row>
    <row r="146" spans="1:29" ht="60" hidden="1">
      <c r="A146" s="444"/>
      <c r="B146" s="455"/>
      <c r="C146" s="456"/>
      <c r="D146" s="456"/>
      <c r="E146" s="454"/>
      <c r="F146" s="402" t="s">
        <v>12</v>
      </c>
      <c r="G146" s="403"/>
      <c r="H146" s="84"/>
      <c r="I146" s="310">
        <v>2.2360000000000002</v>
      </c>
      <c r="J146" s="297" t="s">
        <v>202</v>
      </c>
      <c r="K146" s="513" t="s">
        <v>111</v>
      </c>
      <c r="L146" s="26" t="str">
        <f t="shared" si="5"/>
        <v>.Training and accreditation to be provided for local builders to energy-efficient building standards for new and retrofit homes.</v>
      </c>
      <c r="M146" s="328" t="s">
        <v>433</v>
      </c>
      <c r="N146" s="66"/>
      <c r="O146" s="66"/>
      <c r="P146" s="355">
        <v>0</v>
      </c>
      <c r="Q146" s="355"/>
      <c r="R146" s="355"/>
      <c r="S146" s="355"/>
      <c r="T146" s="355"/>
      <c r="U146" s="400" t="s">
        <v>111</v>
      </c>
      <c r="V146" s="61" t="s">
        <v>20</v>
      </c>
      <c r="W146" s="397"/>
      <c r="X146" s="405"/>
      <c r="AB146" s="378"/>
      <c r="AC146" s="379">
        <f t="shared" si="6"/>
        <v>139</v>
      </c>
    </row>
    <row r="147" spans="1:29" ht="45" hidden="1">
      <c r="A147" s="444"/>
      <c r="B147" s="455"/>
      <c r="C147" s="456"/>
      <c r="D147" s="456"/>
      <c r="E147" s="454"/>
      <c r="F147" s="402" t="s">
        <v>12</v>
      </c>
      <c r="G147" s="403"/>
      <c r="H147" s="84"/>
      <c r="I147" s="310">
        <v>2.238</v>
      </c>
      <c r="J147" s="297" t="s">
        <v>202</v>
      </c>
      <c r="K147" s="513" t="s">
        <v>111</v>
      </c>
      <c r="L147" s="26" t="str">
        <f t="shared" si="5"/>
        <v>.Ensure zero-energy efficient building standards applied to all new-builds</v>
      </c>
      <c r="M147" s="328" t="s">
        <v>21</v>
      </c>
      <c r="N147" s="26"/>
      <c r="O147" s="26"/>
      <c r="P147" s="355">
        <v>0</v>
      </c>
      <c r="Q147" s="355"/>
      <c r="R147" s="355"/>
      <c r="S147" s="355"/>
      <c r="T147" s="355"/>
      <c r="U147" s="400" t="s">
        <v>111</v>
      </c>
      <c r="V147" s="61" t="s">
        <v>21</v>
      </c>
      <c r="W147" s="397"/>
      <c r="X147" s="405"/>
      <c r="AB147" s="378"/>
      <c r="AC147" s="379">
        <f t="shared" si="6"/>
        <v>140</v>
      </c>
    </row>
    <row r="148" spans="1:29" ht="45" hidden="1">
      <c r="A148" s="444"/>
      <c r="B148" s="455"/>
      <c r="C148" s="456"/>
      <c r="D148" s="456"/>
      <c r="E148" s="454"/>
      <c r="F148" s="402" t="s">
        <v>12</v>
      </c>
      <c r="G148" s="403"/>
      <c r="H148" s="84"/>
      <c r="I148" s="310">
        <v>2.2400000000000002</v>
      </c>
      <c r="J148" s="297" t="s">
        <v>202</v>
      </c>
      <c r="K148" s="513" t="s">
        <v>111</v>
      </c>
      <c r="L148" s="26" t="str">
        <f t="shared" si="5"/>
        <v>.All housing to be converted to zero energy standard by 2030</v>
      </c>
      <c r="M148" s="328" t="s">
        <v>22</v>
      </c>
      <c r="N148" s="26"/>
      <c r="O148" s="26"/>
      <c r="P148" s="355">
        <v>0</v>
      </c>
      <c r="Q148" s="355"/>
      <c r="R148" s="355"/>
      <c r="S148" s="355"/>
      <c r="T148" s="355"/>
      <c r="U148" s="400" t="s">
        <v>111</v>
      </c>
      <c r="V148" s="400"/>
      <c r="W148" s="26" t="s">
        <v>22</v>
      </c>
      <c r="X148" s="405"/>
      <c r="AB148" s="378"/>
      <c r="AC148" s="379">
        <f t="shared" si="6"/>
        <v>141</v>
      </c>
    </row>
    <row r="149" spans="1:29" ht="54" hidden="1">
      <c r="A149" s="444"/>
      <c r="B149" s="455"/>
      <c r="C149" s="456"/>
      <c r="D149" s="456"/>
      <c r="E149" s="454"/>
      <c r="F149" s="402" t="s">
        <v>12</v>
      </c>
      <c r="G149" s="403"/>
      <c r="H149" s="84"/>
      <c r="I149" s="310">
        <v>2.3039999999999994</v>
      </c>
      <c r="J149" s="297" t="s">
        <v>203</v>
      </c>
      <c r="K149" s="513" t="s">
        <v>111</v>
      </c>
      <c r="L149" s="26" t="str">
        <f t="shared" si="5"/>
        <v>.All new properties, and all modifications to be to zero-energy building standard</v>
      </c>
      <c r="M149" s="328" t="s">
        <v>449</v>
      </c>
      <c r="N149" s="26"/>
      <c r="O149" s="26"/>
      <c r="P149" s="355">
        <v>0</v>
      </c>
      <c r="Q149" s="355"/>
      <c r="R149" s="355"/>
      <c r="S149" s="355"/>
      <c r="T149" s="355"/>
      <c r="U149" s="400" t="s">
        <v>111</v>
      </c>
      <c r="V149" s="61" t="s">
        <v>24</v>
      </c>
      <c r="W149" s="397"/>
      <c r="X149" s="405"/>
      <c r="AB149" s="378"/>
      <c r="AC149" s="379">
        <f t="shared" si="6"/>
        <v>142</v>
      </c>
    </row>
    <row r="150" spans="1:29" ht="60" hidden="1">
      <c r="A150" s="444"/>
      <c r="B150" s="455"/>
      <c r="C150" s="456"/>
      <c r="D150" s="456"/>
      <c r="E150" s="454"/>
      <c r="F150" s="402" t="s">
        <v>12</v>
      </c>
      <c r="G150" s="403"/>
      <c r="H150" s="84"/>
      <c r="I150" s="310">
        <v>2.3059999999999992</v>
      </c>
      <c r="J150" s="297" t="s">
        <v>203</v>
      </c>
      <c r="K150" s="513" t="s">
        <v>111</v>
      </c>
      <c r="L150" s="26" t="str">
        <f t="shared" si="5"/>
        <v>.Council tax modified to be based on tax band and home energy rating, with significant multipliers for poor energy rating</v>
      </c>
      <c r="M150" s="328" t="s">
        <v>447</v>
      </c>
      <c r="N150" s="26"/>
      <c r="O150" s="26"/>
      <c r="P150" s="355">
        <v>0</v>
      </c>
      <c r="Q150" s="355"/>
      <c r="R150" s="355"/>
      <c r="S150" s="355"/>
      <c r="T150" s="355"/>
      <c r="U150" s="400" t="s">
        <v>111</v>
      </c>
      <c r="V150" s="61" t="s">
        <v>25</v>
      </c>
      <c r="W150" s="397"/>
      <c r="X150" s="405"/>
      <c r="AB150" s="378"/>
      <c r="AC150" s="379">
        <f t="shared" si="6"/>
        <v>143</v>
      </c>
    </row>
    <row r="151" spans="1:29" ht="60" hidden="1">
      <c r="A151" s="444"/>
      <c r="B151" s="455"/>
      <c r="C151" s="456"/>
      <c r="D151" s="456"/>
      <c r="E151" s="454"/>
      <c r="F151" s="402" t="s">
        <v>12</v>
      </c>
      <c r="G151" s="403"/>
      <c r="H151" s="84"/>
      <c r="I151" s="310">
        <v>2.3079999999999989</v>
      </c>
      <c r="J151" s="297" t="s">
        <v>203</v>
      </c>
      <c r="K151" s="513" t="s">
        <v>111</v>
      </c>
      <c r="L151" s="26" t="str">
        <f t="shared" si="5"/>
        <v>.Every new development and planning consent should be carbon neutral or carbon negative in order to be permitted.</v>
      </c>
      <c r="M151" s="328" t="s">
        <v>448</v>
      </c>
      <c r="N151" s="26"/>
      <c r="O151" s="26"/>
      <c r="P151" s="355">
        <v>0</v>
      </c>
      <c r="Q151" s="355"/>
      <c r="R151" s="355"/>
      <c r="S151" s="355"/>
      <c r="T151" s="355"/>
      <c r="U151" s="400" t="s">
        <v>111</v>
      </c>
      <c r="V151" s="61" t="s">
        <v>26</v>
      </c>
      <c r="W151" s="397"/>
      <c r="X151" s="405"/>
      <c r="AB151" s="378"/>
      <c r="AC151" s="379">
        <f t="shared" si="6"/>
        <v>144</v>
      </c>
    </row>
    <row r="152" spans="1:29" ht="60" hidden="1">
      <c r="A152" s="444"/>
      <c r="B152" s="455"/>
      <c r="C152" s="456"/>
      <c r="D152" s="456"/>
      <c r="E152" s="454"/>
      <c r="F152" s="402" t="s">
        <v>12</v>
      </c>
      <c r="G152" s="403"/>
      <c r="H152" s="84"/>
      <c r="I152" s="310">
        <v>2.3099999999999987</v>
      </c>
      <c r="J152" s="297" t="s">
        <v>203</v>
      </c>
      <c r="K152" s="513" t="s">
        <v>111</v>
      </c>
      <c r="L152" s="26" t="str">
        <f t="shared" si="5"/>
        <v>.Households not on green tariff, levy an additional Council Tax supplement related to Band rating, to fund negative carbon emissions</v>
      </c>
      <c r="M152" s="328" t="s">
        <v>450</v>
      </c>
      <c r="N152" s="26"/>
      <c r="O152" s="26"/>
      <c r="P152" s="355">
        <v>0</v>
      </c>
      <c r="Q152" s="355"/>
      <c r="R152" s="355"/>
      <c r="S152" s="355"/>
      <c r="T152" s="355"/>
      <c r="U152" s="400" t="s">
        <v>111</v>
      </c>
      <c r="V152" s="400"/>
      <c r="W152" s="26" t="s">
        <v>27</v>
      </c>
      <c r="X152" s="405"/>
      <c r="AB152" s="378"/>
      <c r="AC152" s="379">
        <f t="shared" si="6"/>
        <v>145</v>
      </c>
    </row>
    <row r="153" spans="1:29" ht="54" hidden="1">
      <c r="A153" s="444"/>
      <c r="B153" s="455"/>
      <c r="C153" s="456"/>
      <c r="D153" s="456"/>
      <c r="E153" s="454"/>
      <c r="F153" s="402" t="s">
        <v>12</v>
      </c>
      <c r="G153" s="403"/>
      <c r="H153" s="84"/>
      <c r="I153" s="310">
        <v>2.3119999999999985</v>
      </c>
      <c r="J153" s="297" t="s">
        <v>203</v>
      </c>
      <c r="K153" s="513" t="s">
        <v>111</v>
      </c>
      <c r="L153" s="26" t="str">
        <f t="shared" si="5"/>
        <v>.Planning rules to be relaxed to enable either internal or external insulation of houses</v>
      </c>
      <c r="M153" s="328" t="s">
        <v>451</v>
      </c>
      <c r="N153" s="26"/>
      <c r="O153" s="26"/>
      <c r="P153" s="355">
        <v>0</v>
      </c>
      <c r="Q153" s="355"/>
      <c r="R153" s="355"/>
      <c r="S153" s="355"/>
      <c r="T153" s="355"/>
      <c r="U153" s="400" t="s">
        <v>111</v>
      </c>
      <c r="V153" s="61" t="s">
        <v>28</v>
      </c>
      <c r="W153" s="397"/>
      <c r="X153" s="405"/>
      <c r="AB153" s="378"/>
      <c r="AC153" s="379">
        <f t="shared" si="6"/>
        <v>146</v>
      </c>
    </row>
    <row r="154" spans="1:29" ht="54" hidden="1">
      <c r="A154" s="444"/>
      <c r="B154" s="455"/>
      <c r="C154" s="456"/>
      <c r="D154" s="456"/>
      <c r="E154" s="454"/>
      <c r="F154" s="402" t="s">
        <v>12</v>
      </c>
      <c r="G154" s="403"/>
      <c r="H154" s="84"/>
      <c r="I154" s="310">
        <v>2.3139999999999983</v>
      </c>
      <c r="J154" s="297" t="s">
        <v>203</v>
      </c>
      <c r="K154" s="513" t="s">
        <v>111</v>
      </c>
      <c r="L154" s="26" t="str">
        <f t="shared" si="5"/>
        <v>.Re-introduce the Zero-energy building standard for all new buildings and conversions.</v>
      </c>
      <c r="M154" s="328" t="s">
        <v>446</v>
      </c>
      <c r="N154" s="26"/>
      <c r="O154" s="26"/>
      <c r="P154" s="355">
        <v>0</v>
      </c>
      <c r="Q154" s="355"/>
      <c r="R154" s="355"/>
      <c r="S154" s="355"/>
      <c r="T154" s="355"/>
      <c r="U154" s="400" t="s">
        <v>111</v>
      </c>
      <c r="V154" s="61" t="s">
        <v>29</v>
      </c>
      <c r="W154" s="397"/>
      <c r="X154" s="405"/>
      <c r="AB154" s="378"/>
      <c r="AC154" s="379">
        <f t="shared" si="6"/>
        <v>147</v>
      </c>
    </row>
    <row r="155" spans="1:29" ht="45" hidden="1">
      <c r="A155" s="444"/>
      <c r="B155" s="455"/>
      <c r="C155" s="456"/>
      <c r="D155" s="456"/>
      <c r="E155" s="454"/>
      <c r="F155" s="402" t="s">
        <v>12</v>
      </c>
      <c r="G155" s="403"/>
      <c r="H155" s="84"/>
      <c r="I155" s="310">
        <v>2.4019999999999997</v>
      </c>
      <c r="J155" s="297" t="s">
        <v>204</v>
      </c>
      <c r="K155" s="513" t="s">
        <v>111</v>
      </c>
      <c r="L155" s="26" t="str">
        <f t="shared" si="5"/>
        <v>Promote LED lighting in all business premises</v>
      </c>
      <c r="M155" s="328" t="s">
        <v>30</v>
      </c>
      <c r="N155" s="26"/>
      <c r="O155" s="26"/>
      <c r="P155" s="355">
        <v>0</v>
      </c>
      <c r="Q155" s="361"/>
      <c r="R155" s="361"/>
      <c r="S155" s="361"/>
      <c r="T155" s="361"/>
      <c r="U155" s="61" t="s">
        <v>30</v>
      </c>
      <c r="V155" s="400"/>
      <c r="W155" s="397"/>
      <c r="X155" s="405"/>
      <c r="AA155" s="394"/>
      <c r="AB155" s="378"/>
      <c r="AC155" s="379">
        <f t="shared" si="6"/>
        <v>148</v>
      </c>
    </row>
    <row r="156" spans="1:29" ht="45" hidden="1">
      <c r="A156" s="444"/>
      <c r="B156" s="455"/>
      <c r="C156" s="456"/>
      <c r="D156" s="456"/>
      <c r="E156" s="454"/>
      <c r="F156" s="402" t="s">
        <v>12</v>
      </c>
      <c r="G156" s="403"/>
      <c r="H156" s="84"/>
      <c r="I156" s="310">
        <v>2.4039999999999995</v>
      </c>
      <c r="J156" s="297" t="s">
        <v>204</v>
      </c>
      <c r="K156" s="513" t="s">
        <v>111</v>
      </c>
      <c r="L156" s="26" t="str">
        <f t="shared" si="5"/>
        <v>Encourage businesses to turn off office and factory lights overnight to save energy</v>
      </c>
      <c r="M156" s="328" t="s">
        <v>452</v>
      </c>
      <c r="N156" s="26"/>
      <c r="O156" s="26"/>
      <c r="P156" s="355">
        <v>0</v>
      </c>
      <c r="Q156" s="361"/>
      <c r="R156" s="361"/>
      <c r="S156" s="361"/>
      <c r="T156" s="361"/>
      <c r="U156" s="61" t="s">
        <v>31</v>
      </c>
      <c r="V156" s="61"/>
      <c r="W156" s="397"/>
      <c r="X156" s="405"/>
      <c r="AB156" s="378"/>
      <c r="AC156" s="379">
        <f t="shared" si="6"/>
        <v>149</v>
      </c>
    </row>
    <row r="157" spans="1:29" ht="54" hidden="1">
      <c r="A157" s="444"/>
      <c r="B157" s="455"/>
      <c r="C157" s="456"/>
      <c r="D157" s="456"/>
      <c r="E157" s="454"/>
      <c r="F157" s="402" t="s">
        <v>12</v>
      </c>
      <c r="G157" s="403"/>
      <c r="H157" s="84"/>
      <c r="I157" s="310">
        <v>2.407999999999999</v>
      </c>
      <c r="J157" s="297" t="s">
        <v>204</v>
      </c>
      <c r="K157" s="513" t="s">
        <v>111</v>
      </c>
      <c r="L157" s="26" t="str">
        <f t="shared" si="5"/>
        <v>.Council to set Business rates prorata on carbon emissions or energy efficiency</v>
      </c>
      <c r="M157" s="328" t="s">
        <v>33</v>
      </c>
      <c r="N157" s="72"/>
      <c r="O157" s="26"/>
      <c r="P157" s="355">
        <v>0</v>
      </c>
      <c r="Q157" s="361"/>
      <c r="R157" s="361"/>
      <c r="S157" s="361"/>
      <c r="T157" s="361"/>
      <c r="U157" s="400" t="s">
        <v>111</v>
      </c>
      <c r="V157" s="61" t="s">
        <v>33</v>
      </c>
      <c r="W157" s="397"/>
      <c r="X157" s="405"/>
      <c r="AB157" s="378"/>
      <c r="AC157" s="379">
        <f t="shared" si="6"/>
        <v>150</v>
      </c>
    </row>
    <row r="158" spans="1:29" ht="54" hidden="1">
      <c r="A158" s="444"/>
      <c r="B158" s="455"/>
      <c r="C158" s="456"/>
      <c r="D158" s="456"/>
      <c r="E158" s="454"/>
      <c r="F158" s="402" t="s">
        <v>12</v>
      </c>
      <c r="G158" s="403"/>
      <c r="H158" s="84"/>
      <c r="I158" s="310">
        <v>2.41</v>
      </c>
      <c r="J158" s="297" t="s">
        <v>204</v>
      </c>
      <c r="K158" s="513" t="s">
        <v>111</v>
      </c>
      <c r="L158" s="26" t="str">
        <f t="shared" si="5"/>
        <v>Develop free or very low cost energy audit programme that SME businesses can access</v>
      </c>
      <c r="M158" s="328" t="s">
        <v>453</v>
      </c>
      <c r="N158" s="72"/>
      <c r="O158" s="26"/>
      <c r="P158" s="355">
        <v>0</v>
      </c>
      <c r="Q158" s="361"/>
      <c r="R158" s="361"/>
      <c r="S158" s="361"/>
      <c r="T158" s="361"/>
      <c r="U158" s="61" t="s">
        <v>182</v>
      </c>
      <c r="V158" s="61"/>
      <c r="W158" s="397"/>
      <c r="X158" s="405"/>
      <c r="AB158" s="378"/>
      <c r="AC158" s="379">
        <f t="shared" si="6"/>
        <v>151</v>
      </c>
    </row>
    <row r="159" spans="1:29" ht="60" hidden="1">
      <c r="A159" s="444"/>
      <c r="B159" s="455"/>
      <c r="C159" s="456"/>
      <c r="D159" s="456"/>
      <c r="E159" s="454"/>
      <c r="F159" s="402" t="s">
        <v>12</v>
      </c>
      <c r="G159" s="403"/>
      <c r="H159" s="84"/>
      <c r="I159" s="310">
        <v>2.4119999999999999</v>
      </c>
      <c r="J159" s="297" t="s">
        <v>204</v>
      </c>
      <c r="K159" s="513" t="s">
        <v>111</v>
      </c>
      <c r="L159" s="26" t="str">
        <f t="shared" si="5"/>
        <v>.Businesses not on green tariff, levy an additional Business Rates supplement to fund negative carbon emissions</v>
      </c>
      <c r="M159" s="328" t="s">
        <v>454</v>
      </c>
      <c r="N159" s="72"/>
      <c r="O159" s="26"/>
      <c r="P159" s="355">
        <v>0</v>
      </c>
      <c r="Q159" s="361"/>
      <c r="R159" s="361"/>
      <c r="S159" s="361"/>
      <c r="T159" s="361"/>
      <c r="U159" s="400" t="s">
        <v>111</v>
      </c>
      <c r="V159" s="400"/>
      <c r="W159" s="26" t="s">
        <v>34</v>
      </c>
      <c r="X159" s="405"/>
      <c r="AB159" s="378"/>
      <c r="AC159" s="379">
        <f t="shared" si="6"/>
        <v>152</v>
      </c>
    </row>
    <row r="160" spans="1:29" ht="54" hidden="1">
      <c r="A160" s="444"/>
      <c r="B160" s="455"/>
      <c r="C160" s="456"/>
      <c r="D160" s="456"/>
      <c r="E160" s="454"/>
      <c r="F160" s="402" t="s">
        <v>12</v>
      </c>
      <c r="G160" s="403"/>
      <c r="H160" s="84"/>
      <c r="I160" s="310">
        <v>2.5019999999999998</v>
      </c>
      <c r="J160" s="297" t="s">
        <v>201</v>
      </c>
      <c r="K160" s="513" t="s">
        <v>111</v>
      </c>
      <c r="L160" s="26" t="str">
        <f t="shared" si="5"/>
        <v>Install LEDs in all Holme Valley streetlighting to reduce energy consumption</v>
      </c>
      <c r="M160" s="328" t="s">
        <v>188</v>
      </c>
      <c r="N160" s="72"/>
      <c r="O160" s="26"/>
      <c r="P160" s="355">
        <v>0</v>
      </c>
      <c r="Q160" s="361"/>
      <c r="R160" s="361"/>
      <c r="S160" s="361"/>
      <c r="T160" s="361"/>
      <c r="U160" s="61" t="s">
        <v>188</v>
      </c>
      <c r="V160" s="61"/>
      <c r="W160" s="397"/>
      <c r="X160" s="37" t="s">
        <v>187</v>
      </c>
      <c r="Y160" s="394"/>
      <c r="AB160" s="378"/>
      <c r="AC160" s="379">
        <f t="shared" si="6"/>
        <v>153</v>
      </c>
    </row>
    <row r="161" spans="1:29" ht="60" hidden="1">
      <c r="A161" s="444"/>
      <c r="B161" s="455"/>
      <c r="C161" s="456"/>
      <c r="D161" s="456"/>
      <c r="E161" s="454"/>
      <c r="F161" s="402" t="s">
        <v>12</v>
      </c>
      <c r="G161" s="403"/>
      <c r="H161" s="84"/>
      <c r="I161" s="310">
        <v>2.6019999999999999</v>
      </c>
      <c r="J161" s="297" t="s">
        <v>205</v>
      </c>
      <c r="K161" s="513" t="s">
        <v>111</v>
      </c>
      <c r="L161" s="26" t="str">
        <f t="shared" si="5"/>
        <v>Initiate a community energy switch scheme for Holme Valley residents - Green Energy only - scheme managed by Council Energy officer</v>
      </c>
      <c r="M161" s="328" t="s">
        <v>456</v>
      </c>
      <c r="N161" s="26"/>
      <c r="O161" s="26"/>
      <c r="P161" s="355">
        <v>0</v>
      </c>
      <c r="Q161" s="361"/>
      <c r="R161" s="361"/>
      <c r="S161" s="361"/>
      <c r="T161" s="361"/>
      <c r="U161" s="61" t="s">
        <v>190</v>
      </c>
      <c r="V161" s="61"/>
      <c r="W161" s="397"/>
      <c r="X161" s="405"/>
      <c r="AB161" s="378"/>
      <c r="AC161" s="379">
        <f t="shared" si="6"/>
        <v>154</v>
      </c>
    </row>
    <row r="162" spans="1:29" ht="100" hidden="1">
      <c r="A162" s="444"/>
      <c r="B162" s="455"/>
      <c r="C162" s="456"/>
      <c r="D162" s="456"/>
      <c r="E162" s="454"/>
      <c r="F162" s="402" t="s">
        <v>12</v>
      </c>
      <c r="G162" s="403"/>
      <c r="H162" s="84"/>
      <c r="I162" s="310">
        <v>2.6040000000000001</v>
      </c>
      <c r="J162" s="297" t="s">
        <v>205</v>
      </c>
      <c r="K162" s="513" t="s">
        <v>111</v>
      </c>
      <c r="L162" s="26" t="str">
        <f t="shared" si="5"/>
        <v>Monitor and map all local businesses in the Holme Valley  on green energy tariff.  Publish league table of tariffs on what % of electricity is renewable and what % from fossil fuel.  Encourage time based tariffs (eg OVO?)</v>
      </c>
      <c r="M162" s="328" t="s">
        <v>457</v>
      </c>
      <c r="N162" s="26"/>
      <c r="O162" s="26"/>
      <c r="P162" s="355">
        <v>0</v>
      </c>
      <c r="Q162" s="361"/>
      <c r="R162" s="361"/>
      <c r="S162" s="361"/>
      <c r="T162" s="361"/>
      <c r="U162" s="61" t="s">
        <v>191</v>
      </c>
      <c r="V162" s="61"/>
      <c r="W162" s="397"/>
      <c r="X162" s="405"/>
      <c r="AB162" s="378"/>
      <c r="AC162" s="379">
        <f t="shared" si="6"/>
        <v>155</v>
      </c>
    </row>
    <row r="163" spans="1:29" ht="72" hidden="1">
      <c r="A163" s="444"/>
      <c r="B163" s="455"/>
      <c r="C163" s="456"/>
      <c r="D163" s="456"/>
      <c r="E163" s="454"/>
      <c r="F163" s="402" t="s">
        <v>12</v>
      </c>
      <c r="G163" s="403"/>
      <c r="H163" s="84"/>
      <c r="I163" s="310">
        <v>2.6059999999999999</v>
      </c>
      <c r="J163" s="297" t="s">
        <v>205</v>
      </c>
      <c r="K163" s="513" t="s">
        <v>111</v>
      </c>
      <c r="L163" s="26" t="str">
        <f t="shared" si="5"/>
        <v>.Sponsor a renewable energy company, or join with other others, to invest in community energy measures.</v>
      </c>
      <c r="M163" s="328" t="s">
        <v>464</v>
      </c>
      <c r="N163" s="26"/>
      <c r="O163" s="26"/>
      <c r="P163" s="355">
        <v>0</v>
      </c>
      <c r="Q163" s="361"/>
      <c r="R163" s="361"/>
      <c r="S163" s="361"/>
      <c r="T163" s="361"/>
      <c r="U163" s="400" t="s">
        <v>111</v>
      </c>
      <c r="V163" s="61" t="s">
        <v>464</v>
      </c>
      <c r="W163" s="397"/>
      <c r="X163" s="405"/>
      <c r="AA163" s="394"/>
      <c r="AB163" s="378"/>
      <c r="AC163" s="379">
        <f t="shared" si="6"/>
        <v>156</v>
      </c>
    </row>
    <row r="164" spans="1:29" ht="54" hidden="1">
      <c r="A164" s="444"/>
      <c r="B164" s="455"/>
      <c r="C164" s="456"/>
      <c r="D164" s="456"/>
      <c r="E164" s="454"/>
      <c r="F164" s="402" t="s">
        <v>12</v>
      </c>
      <c r="G164" s="403"/>
      <c r="H164" s="84"/>
      <c r="I164" s="310">
        <v>2.702</v>
      </c>
      <c r="J164" s="297" t="s">
        <v>206</v>
      </c>
      <c r="K164" s="513" t="s">
        <v>111</v>
      </c>
      <c r="L164" s="26" t="str">
        <f t="shared" si="5"/>
        <v>Lobby MPs and government - campaign for 100% renewable energy</v>
      </c>
      <c r="M164" s="328" t="s">
        <v>35</v>
      </c>
      <c r="N164" s="26"/>
      <c r="O164" s="45" t="s">
        <v>811</v>
      </c>
      <c r="P164" s="355">
        <v>0</v>
      </c>
      <c r="Q164" s="361"/>
      <c r="R164" s="361"/>
      <c r="S164" s="361"/>
      <c r="T164" s="361"/>
      <c r="U164" s="61" t="s">
        <v>35</v>
      </c>
      <c r="V164" s="400"/>
      <c r="W164" s="397"/>
      <c r="X164" s="405"/>
      <c r="AB164" s="378"/>
      <c r="AC164" s="379">
        <f t="shared" si="6"/>
        <v>157</v>
      </c>
    </row>
    <row r="165" spans="1:29" ht="60" hidden="1">
      <c r="A165" s="444"/>
      <c r="B165" s="455"/>
      <c r="C165" s="456"/>
      <c r="D165" s="456"/>
      <c r="E165" s="454"/>
      <c r="F165" s="402" t="s">
        <v>12</v>
      </c>
      <c r="G165" s="403"/>
      <c r="H165" s="84"/>
      <c r="I165" s="310">
        <v>2.802</v>
      </c>
      <c r="J165" s="297" t="s">
        <v>207</v>
      </c>
      <c r="K165" s="515" t="s">
        <v>111</v>
      </c>
      <c r="L165" s="26" t="str">
        <f t="shared" si="5"/>
        <v>Publisize gas consumptions and reductions on LED screens in Holme Valley town centres.schools, and Council offices</v>
      </c>
      <c r="M165" s="328" t="s">
        <v>459</v>
      </c>
      <c r="N165" s="26"/>
      <c r="O165" s="26"/>
      <c r="P165" s="355">
        <v>0</v>
      </c>
      <c r="Q165" s="361"/>
      <c r="R165" s="361"/>
      <c r="S165" s="361"/>
      <c r="T165" s="361"/>
      <c r="U165" s="61" t="s">
        <v>192</v>
      </c>
      <c r="V165" s="61"/>
      <c r="W165" s="397"/>
      <c r="X165" s="405"/>
      <c r="AB165" s="378"/>
      <c r="AC165" s="379">
        <f t="shared" si="6"/>
        <v>158</v>
      </c>
    </row>
    <row r="166" spans="1:29" ht="60" hidden="1">
      <c r="A166" s="444"/>
      <c r="B166" s="455"/>
      <c r="C166" s="456"/>
      <c r="D166" s="456"/>
      <c r="E166" s="454"/>
      <c r="F166" s="402" t="s">
        <v>12</v>
      </c>
      <c r="G166" s="403"/>
      <c r="H166" s="84"/>
      <c r="I166" s="310">
        <v>2.8039999999999998</v>
      </c>
      <c r="J166" s="297" t="s">
        <v>207</v>
      </c>
      <c r="K166" s="515" t="s">
        <v>111</v>
      </c>
      <c r="L166" s="26" t="str">
        <f t="shared" si="5"/>
        <v xml:space="preserve">.No gas connections to be permitted in future to domestic and commercial premises. </v>
      </c>
      <c r="M166" s="328" t="s">
        <v>193</v>
      </c>
      <c r="N166" s="26"/>
      <c r="O166" s="26"/>
      <c r="P166" s="355">
        <v>0</v>
      </c>
      <c r="Q166" s="361"/>
      <c r="R166" s="361"/>
      <c r="S166" s="361"/>
      <c r="T166" s="361"/>
      <c r="U166" s="400" t="s">
        <v>111</v>
      </c>
      <c r="V166" s="61" t="s">
        <v>193</v>
      </c>
      <c r="W166" s="397"/>
      <c r="X166" s="26" t="s">
        <v>194</v>
      </c>
      <c r="AB166" s="378"/>
      <c r="AC166" s="379">
        <f t="shared" si="6"/>
        <v>159</v>
      </c>
    </row>
    <row r="167" spans="1:29" ht="60" hidden="1">
      <c r="A167" s="444"/>
      <c r="B167" s="455"/>
      <c r="C167" s="456"/>
      <c r="D167" s="456"/>
      <c r="E167" s="454"/>
      <c r="F167" s="402" t="s">
        <v>12</v>
      </c>
      <c r="G167" s="403"/>
      <c r="H167" s="84"/>
      <c r="I167" s="310">
        <v>2.806</v>
      </c>
      <c r="J167" s="297" t="s">
        <v>207</v>
      </c>
      <c r="K167" s="515" t="s">
        <v>111</v>
      </c>
      <c r="L167" s="26" t="str">
        <f t="shared" si="5"/>
        <v>.Subsidy scheme for retrofitting and installation of air sourced heat pumps to replace gas heating.</v>
      </c>
      <c r="M167" s="328" t="s">
        <v>36</v>
      </c>
      <c r="N167" s="26"/>
      <c r="O167" s="26"/>
      <c r="P167" s="355">
        <v>0</v>
      </c>
      <c r="Q167" s="361"/>
      <c r="R167" s="361"/>
      <c r="S167" s="361"/>
      <c r="T167" s="361"/>
      <c r="U167" s="400" t="s">
        <v>111</v>
      </c>
      <c r="V167" s="61" t="s">
        <v>36</v>
      </c>
      <c r="W167" s="37"/>
      <c r="X167" s="405"/>
      <c r="AB167" s="378"/>
      <c r="AC167" s="379">
        <f t="shared" si="6"/>
        <v>160</v>
      </c>
    </row>
    <row r="168" spans="1:29" ht="140" hidden="1">
      <c r="A168" s="444"/>
      <c r="B168" s="455"/>
      <c r="C168" s="456"/>
      <c r="D168" s="456"/>
      <c r="E168" s="454"/>
      <c r="F168" s="402" t="s">
        <v>12</v>
      </c>
      <c r="G168" s="403"/>
      <c r="H168" s="84"/>
      <c r="I168" s="310">
        <v>2.9079999999999999</v>
      </c>
      <c r="J168" s="297" t="s">
        <v>208</v>
      </c>
      <c r="K168" s="515" t="s">
        <v>111</v>
      </c>
      <c r="L168" s="26" t="str">
        <f t="shared" si="5"/>
        <v>.Promote and build a waterwheel and visitor centre cultural heritage project in the centre of Holmfirth alongside the river. A working waterwheei, displays of past mills and explanation of water power, plus some electicity generation powering an LED display, will promote renewable energy in the Valley.</v>
      </c>
      <c r="M168" s="328" t="s">
        <v>463</v>
      </c>
      <c r="N168" s="26"/>
      <c r="O168" s="26"/>
      <c r="P168" s="355">
        <v>0</v>
      </c>
      <c r="Q168" s="361"/>
      <c r="R168" s="361">
        <v>0</v>
      </c>
      <c r="S168" s="361">
        <v>0</v>
      </c>
      <c r="T168" s="361">
        <v>0</v>
      </c>
      <c r="U168" s="400" t="s">
        <v>111</v>
      </c>
      <c r="V168" s="61" t="s">
        <v>104</v>
      </c>
      <c r="W168" s="397"/>
      <c r="X168" s="405"/>
      <c r="AA168" s="394"/>
      <c r="AB168" s="378"/>
      <c r="AC168" s="379">
        <f t="shared" si="6"/>
        <v>161</v>
      </c>
    </row>
    <row r="169" spans="1:29" ht="80" hidden="1">
      <c r="A169" s="444"/>
      <c r="B169" s="455"/>
      <c r="C169" s="456"/>
      <c r="D169" s="456"/>
      <c r="E169" s="454"/>
      <c r="F169" s="402" t="s">
        <v>12</v>
      </c>
      <c r="G169" s="403"/>
      <c r="H169" s="84"/>
      <c r="I169" s="310">
        <v>2.91</v>
      </c>
      <c r="J169" s="297" t="s">
        <v>208</v>
      </c>
      <c r="K169" s="515" t="s">
        <v>111</v>
      </c>
      <c r="L169" s="26" t="str">
        <f t="shared" si="5"/>
        <v>.Set up or sponsor a renewable energy company, or join with other others, to develop and promote locally produced renewable energy.</v>
      </c>
      <c r="M169" s="328" t="s">
        <v>465</v>
      </c>
      <c r="N169" s="26"/>
      <c r="O169" s="26"/>
      <c r="P169" s="355">
        <v>0</v>
      </c>
      <c r="Q169" s="361"/>
      <c r="R169" s="361">
        <v>0</v>
      </c>
      <c r="S169" s="361">
        <v>0</v>
      </c>
      <c r="T169" s="361">
        <v>0</v>
      </c>
      <c r="U169" s="400" t="s">
        <v>111</v>
      </c>
      <c r="V169" s="61" t="s">
        <v>195</v>
      </c>
      <c r="W169" s="397"/>
      <c r="X169" s="405"/>
      <c r="AB169" s="378"/>
      <c r="AC169" s="379">
        <f t="shared" ref="AC169:AC183" si="7">+AC168+1</f>
        <v>162</v>
      </c>
    </row>
    <row r="170" spans="1:29" ht="72" hidden="1">
      <c r="A170" s="444"/>
      <c r="B170" s="455"/>
      <c r="C170" s="456"/>
      <c r="D170" s="456"/>
      <c r="E170" s="454"/>
      <c r="F170" s="402" t="s">
        <v>12</v>
      </c>
      <c r="G170" s="403"/>
      <c r="H170" s="84"/>
      <c r="I170" s="310">
        <v>2.9119999999999999</v>
      </c>
      <c r="J170" s="297" t="s">
        <v>208</v>
      </c>
      <c r="K170" s="515" t="s">
        <v>111</v>
      </c>
      <c r="L170" s="26" t="str">
        <f t="shared" si="5"/>
        <v>.Investigate feasibility of district heating schemes, potentially using KNH housing as an anchor heat demand.</v>
      </c>
      <c r="M170" s="328" t="s">
        <v>196</v>
      </c>
      <c r="N170" s="26"/>
      <c r="O170" s="26"/>
      <c r="P170" s="355">
        <v>0</v>
      </c>
      <c r="Q170" s="361"/>
      <c r="R170" s="361">
        <v>0</v>
      </c>
      <c r="S170" s="361">
        <v>0</v>
      </c>
      <c r="T170" s="361">
        <v>0</v>
      </c>
      <c r="U170" s="400" t="s">
        <v>111</v>
      </c>
      <c r="V170" s="61" t="s">
        <v>196</v>
      </c>
      <c r="W170" s="397"/>
      <c r="X170" s="405"/>
      <c r="AB170" s="378"/>
      <c r="AC170" s="379">
        <f t="shared" si="7"/>
        <v>163</v>
      </c>
    </row>
    <row r="171" spans="1:29" ht="72" hidden="1">
      <c r="A171" s="444"/>
      <c r="B171" s="455"/>
      <c r="C171" s="456"/>
      <c r="D171" s="456"/>
      <c r="E171" s="454"/>
      <c r="F171" s="402" t="s">
        <v>12</v>
      </c>
      <c r="G171" s="403"/>
      <c r="H171" s="84"/>
      <c r="I171" s="310">
        <v>2.9140000000000001</v>
      </c>
      <c r="J171" s="297" t="s">
        <v>208</v>
      </c>
      <c r="K171" s="515" t="s">
        <v>111</v>
      </c>
      <c r="L171" s="26" t="str">
        <f t="shared" si="5"/>
        <v>.Investigate feasibility of a district heating scheme using  the hot water emitted by Holmfirth Dyers or other suitable company</v>
      </c>
      <c r="M171" s="328" t="s">
        <v>611</v>
      </c>
      <c r="N171" s="26"/>
      <c r="O171" s="26"/>
      <c r="P171" s="355">
        <v>0</v>
      </c>
      <c r="Q171" s="361"/>
      <c r="R171" s="361">
        <v>0</v>
      </c>
      <c r="S171" s="361">
        <v>0</v>
      </c>
      <c r="T171" s="361">
        <v>0</v>
      </c>
      <c r="U171" s="400" t="s">
        <v>111</v>
      </c>
      <c r="V171" s="61" t="s">
        <v>186</v>
      </c>
      <c r="W171" s="397"/>
      <c r="X171" s="405"/>
      <c r="AB171" s="378"/>
      <c r="AC171" s="379">
        <f t="shared" si="7"/>
        <v>164</v>
      </c>
    </row>
    <row r="172" spans="1:29" ht="54" hidden="1">
      <c r="A172" s="444"/>
      <c r="B172" s="455"/>
      <c r="C172" s="456"/>
      <c r="D172" s="456"/>
      <c r="E172" s="454"/>
      <c r="F172" s="402" t="s">
        <v>12</v>
      </c>
      <c r="G172" s="403"/>
      <c r="H172" s="84"/>
      <c r="I172" s="310">
        <v>2.9159999999999999</v>
      </c>
      <c r="J172" s="297" t="s">
        <v>208</v>
      </c>
      <c r="K172" s="515" t="s">
        <v>111</v>
      </c>
      <c r="L172" s="26" t="str">
        <f t="shared" si="5"/>
        <v>.Investigate, prove and promote the benefits of energy storage for local renewable generators.</v>
      </c>
      <c r="M172" s="328" t="s">
        <v>185</v>
      </c>
      <c r="N172" s="26"/>
      <c r="O172" s="26"/>
      <c r="P172" s="355">
        <v>0</v>
      </c>
      <c r="Q172" s="361"/>
      <c r="R172" s="361">
        <v>0</v>
      </c>
      <c r="S172" s="361">
        <v>0</v>
      </c>
      <c r="T172" s="361">
        <v>0</v>
      </c>
      <c r="U172" s="400" t="s">
        <v>111</v>
      </c>
      <c r="V172" s="61" t="s">
        <v>185</v>
      </c>
      <c r="W172" s="397"/>
      <c r="X172" s="405"/>
      <c r="AB172" s="378"/>
      <c r="AC172" s="379">
        <f t="shared" si="7"/>
        <v>165</v>
      </c>
    </row>
    <row r="173" spans="1:29" ht="45" hidden="1">
      <c r="A173" s="444"/>
      <c r="B173" s="455"/>
      <c r="C173" s="456"/>
      <c r="D173" s="456"/>
      <c r="E173" s="454"/>
      <c r="F173" s="412" t="s">
        <v>37</v>
      </c>
      <c r="G173" s="413"/>
      <c r="H173" s="85"/>
      <c r="I173" s="78">
        <v>3.1019999999999999</v>
      </c>
      <c r="J173" s="297" t="s">
        <v>209</v>
      </c>
      <c r="K173" s="515" t="s">
        <v>111</v>
      </c>
      <c r="L173" s="26" t="str">
        <f t="shared" si="5"/>
        <v>Encourage and support local Holme Valley cycling clubs</v>
      </c>
      <c r="M173" s="330" t="s">
        <v>38</v>
      </c>
      <c r="N173" s="26"/>
      <c r="O173" s="26"/>
      <c r="P173" s="361"/>
      <c r="Q173" s="361"/>
      <c r="R173" s="361"/>
      <c r="S173" s="361"/>
      <c r="T173" s="361"/>
      <c r="U173" s="61" t="s">
        <v>38</v>
      </c>
      <c r="V173" s="400"/>
      <c r="W173" s="397"/>
      <c r="X173" s="405"/>
      <c r="AB173" s="378"/>
      <c r="AC173" s="379">
        <f t="shared" si="7"/>
        <v>166</v>
      </c>
    </row>
    <row r="174" spans="1:29" ht="60" hidden="1">
      <c r="A174" s="444"/>
      <c r="B174" s="455"/>
      <c r="C174" s="456"/>
      <c r="D174" s="456"/>
      <c r="E174" s="454"/>
      <c r="F174" s="412" t="s">
        <v>37</v>
      </c>
      <c r="G174" s="413"/>
      <c r="H174" s="85"/>
      <c r="I174" s="78">
        <v>3.1059999999999994</v>
      </c>
      <c r="J174" s="297" t="s">
        <v>209</v>
      </c>
      <c r="K174" s="515" t="s">
        <v>111</v>
      </c>
      <c r="L174" s="26" t="str">
        <f t="shared" si="5"/>
        <v xml:space="preserve">Hold Council cycle days or cycling events. Personal pledges eg cycle 1 day per week to work. </v>
      </c>
      <c r="M174" s="330" t="s">
        <v>279</v>
      </c>
      <c r="N174" s="26"/>
      <c r="O174" s="44"/>
      <c r="P174" s="355">
        <v>0</v>
      </c>
      <c r="Q174" s="361"/>
      <c r="R174" s="361"/>
      <c r="S174" s="361"/>
      <c r="T174" s="361"/>
      <c r="U174" s="61" t="s">
        <v>279</v>
      </c>
      <c r="V174" s="400"/>
      <c r="W174" s="397"/>
      <c r="X174" s="405"/>
      <c r="AB174" s="378"/>
      <c r="AC174" s="379">
        <f t="shared" si="7"/>
        <v>167</v>
      </c>
    </row>
    <row r="175" spans="1:29" ht="60" hidden="1">
      <c r="A175" s="444"/>
      <c r="B175" s="455"/>
      <c r="C175" s="456"/>
      <c r="D175" s="456"/>
      <c r="E175" s="454"/>
      <c r="F175" s="412" t="s">
        <v>37</v>
      </c>
      <c r="G175" s="413"/>
      <c r="H175" s="85"/>
      <c r="I175" s="78">
        <v>3.1080000000000001</v>
      </c>
      <c r="J175" s="297" t="s">
        <v>209</v>
      </c>
      <c r="K175" s="515" t="s">
        <v>111</v>
      </c>
      <c r="L175" s="26" t="str">
        <f t="shared" si="5"/>
        <v>Cycling pledges - personal pledges eg to cycle 1 day per week to work, not use car etc. Individual or group action.</v>
      </c>
      <c r="M175" s="330" t="s">
        <v>466</v>
      </c>
      <c r="N175" s="26"/>
      <c r="O175" s="26"/>
      <c r="P175" s="355">
        <v>0</v>
      </c>
      <c r="Q175" s="361"/>
      <c r="R175" s="361"/>
      <c r="S175" s="361"/>
      <c r="T175" s="361"/>
      <c r="U175" s="61" t="s">
        <v>467</v>
      </c>
      <c r="V175" s="400"/>
      <c r="W175" s="397"/>
      <c r="X175" s="405"/>
      <c r="AB175" s="378"/>
      <c r="AC175" s="379">
        <f t="shared" si="7"/>
        <v>168</v>
      </c>
    </row>
    <row r="176" spans="1:29" ht="80" hidden="1">
      <c r="A176" s="444"/>
      <c r="B176" s="455"/>
      <c r="C176" s="456"/>
      <c r="D176" s="456"/>
      <c r="E176" s="454"/>
      <c r="F176" s="412" t="s">
        <v>37</v>
      </c>
      <c r="G176" s="413"/>
      <c r="H176" s="85"/>
      <c r="I176" s="78">
        <v>3.11</v>
      </c>
      <c r="J176" s="297" t="s">
        <v>209</v>
      </c>
      <c r="K176" s="515" t="s">
        <v>111</v>
      </c>
      <c r="L176" s="26" t="str">
        <f t="shared" si="5"/>
        <v>Publish local  journey time comparisons eg bike ride time Holmfirth to Huddersfield compared to car and bus journey times. Share on websites or notice boards.</v>
      </c>
      <c r="M176" s="330" t="s">
        <v>468</v>
      </c>
      <c r="N176" s="26"/>
      <c r="O176" s="26"/>
      <c r="P176" s="355">
        <v>0</v>
      </c>
      <c r="Q176" s="361"/>
      <c r="R176" s="361"/>
      <c r="S176" s="361"/>
      <c r="T176" s="361"/>
      <c r="U176" s="61" t="s">
        <v>284</v>
      </c>
      <c r="V176" s="400"/>
      <c r="W176" s="395"/>
      <c r="X176" s="405"/>
      <c r="AB176" s="378"/>
      <c r="AC176" s="379">
        <f t="shared" si="7"/>
        <v>169</v>
      </c>
    </row>
    <row r="177" spans="1:29" ht="60" hidden="1">
      <c r="A177" s="444"/>
      <c r="B177" s="455"/>
      <c r="C177" s="456"/>
      <c r="D177" s="456"/>
      <c r="E177" s="454"/>
      <c r="F177" s="412" t="s">
        <v>37</v>
      </c>
      <c r="G177" s="413"/>
      <c r="H177" s="85"/>
      <c r="I177" s="78">
        <v>3.1120000000000001</v>
      </c>
      <c r="J177" s="297" t="s">
        <v>209</v>
      </c>
      <c r="K177" s="515" t="s">
        <v>111</v>
      </c>
      <c r="L177" s="26" t="str">
        <f t="shared" si="5"/>
        <v>Promote new Holme Valley cycle routes by preparing a map showing these routes and pathways.</v>
      </c>
      <c r="M177" s="330" t="s">
        <v>39</v>
      </c>
      <c r="N177" s="66"/>
      <c r="O177" s="26"/>
      <c r="P177" s="355">
        <v>0</v>
      </c>
      <c r="Q177" s="361"/>
      <c r="R177" s="361"/>
      <c r="S177" s="361"/>
      <c r="T177" s="361"/>
      <c r="U177" s="61" t="s">
        <v>39</v>
      </c>
      <c r="V177" s="400"/>
      <c r="W177" s="395"/>
      <c r="X177" s="405"/>
      <c r="AB177" s="378"/>
      <c r="AC177" s="379">
        <f t="shared" si="7"/>
        <v>170</v>
      </c>
    </row>
    <row r="178" spans="1:29" ht="60" hidden="1">
      <c r="A178" s="444"/>
      <c r="B178" s="455"/>
      <c r="C178" s="456"/>
      <c r="D178" s="456"/>
      <c r="E178" s="454"/>
      <c r="F178" s="412" t="s">
        <v>37</v>
      </c>
      <c r="G178" s="413"/>
      <c r="H178" s="85"/>
      <c r="I178" s="78">
        <v>3.1139999999999999</v>
      </c>
      <c r="J178" s="297" t="s">
        <v>209</v>
      </c>
      <c r="K178" s="515" t="s">
        <v>111</v>
      </c>
      <c r="L178" s="26" t="str">
        <f t="shared" si="5"/>
        <v>Support and promote local walking festivals, walking clubs, public walks eg National Trust walks.</v>
      </c>
      <c r="M178" s="330" t="s">
        <v>469</v>
      </c>
      <c r="N178" s="26"/>
      <c r="O178" s="26"/>
      <c r="P178" s="355">
        <v>0</v>
      </c>
      <c r="Q178" s="361"/>
      <c r="R178" s="361"/>
      <c r="S178" s="361"/>
      <c r="T178" s="361"/>
      <c r="U178" s="61" t="s">
        <v>301</v>
      </c>
      <c r="V178" s="400"/>
      <c r="W178" s="395"/>
      <c r="X178" s="405"/>
      <c r="AB178" s="378"/>
      <c r="AC178" s="379">
        <f t="shared" si="7"/>
        <v>171</v>
      </c>
    </row>
    <row r="179" spans="1:29" ht="72" hidden="1">
      <c r="A179" s="444"/>
      <c r="B179" s="455"/>
      <c r="C179" s="456"/>
      <c r="D179" s="456"/>
      <c r="E179" s="454"/>
      <c r="F179" s="412" t="s">
        <v>37</v>
      </c>
      <c r="G179" s="413"/>
      <c r="H179" s="85"/>
      <c r="I179" s="78">
        <v>3.117</v>
      </c>
      <c r="J179" s="297" t="s">
        <v>209</v>
      </c>
      <c r="K179" s="515" t="s">
        <v>111</v>
      </c>
      <c r="L179" s="26" t="str">
        <f t="shared" ref="L179:L242" si="8">CONCATENATE(U179,V179,W179)</f>
        <v>.New routes - compulsory purchase of land next to river for public cycle pathway/walkway, say from Holme to Holmfirth to Huddersfield</v>
      </c>
      <c r="M179" s="330" t="s">
        <v>471</v>
      </c>
      <c r="N179" s="26"/>
      <c r="O179" s="26"/>
      <c r="P179" s="355">
        <v>0</v>
      </c>
      <c r="Q179" s="361"/>
      <c r="R179" s="361"/>
      <c r="S179" s="361"/>
      <c r="T179" s="361"/>
      <c r="U179" s="400" t="s">
        <v>111</v>
      </c>
      <c r="V179" s="61" t="s">
        <v>281</v>
      </c>
      <c r="W179" s="397"/>
      <c r="X179" s="405"/>
      <c r="AB179" s="378"/>
      <c r="AC179" s="379">
        <f t="shared" si="7"/>
        <v>172</v>
      </c>
    </row>
    <row r="180" spans="1:29" ht="140" hidden="1">
      <c r="A180" s="444"/>
      <c r="B180" s="455"/>
      <c r="C180" s="456"/>
      <c r="D180" s="456"/>
      <c r="E180" s="454"/>
      <c r="F180" s="412" t="s">
        <v>37</v>
      </c>
      <c r="G180" s="413"/>
      <c r="H180" s="85"/>
      <c r="I180" s="78">
        <v>3.1219999999999999</v>
      </c>
      <c r="J180" s="297" t="s">
        <v>209</v>
      </c>
      <c r="K180" s="515" t="s">
        <v>111</v>
      </c>
      <c r="L180" s="26" t="str">
        <f t="shared" si="8"/>
        <v>.Hire out Electric-bikes -  from Council owned building next to Holmfirth public toilets.  Sponsors? Boris bike scheme. One way hires?  Secure parking/charging points?  Brockholes railway station parking point.  Sands parking point. Aimed at commuters to Huddersfield and cities?</v>
      </c>
      <c r="M180" s="330" t="s">
        <v>474</v>
      </c>
      <c r="N180" s="26"/>
      <c r="O180" s="26"/>
      <c r="P180" s="355">
        <v>0</v>
      </c>
      <c r="Q180" s="361"/>
      <c r="R180" s="361"/>
      <c r="S180" s="361"/>
      <c r="T180" s="361"/>
      <c r="U180" s="400" t="s">
        <v>111</v>
      </c>
      <c r="V180" s="61" t="s">
        <v>341</v>
      </c>
      <c r="W180" s="397"/>
      <c r="X180" s="405"/>
      <c r="AB180" s="378"/>
      <c r="AC180" s="379">
        <f t="shared" si="7"/>
        <v>173</v>
      </c>
    </row>
    <row r="181" spans="1:29" ht="60" hidden="1">
      <c r="A181" s="444"/>
      <c r="B181" s="455"/>
      <c r="C181" s="456"/>
      <c r="D181" s="456"/>
      <c r="E181" s="454"/>
      <c r="F181" s="412" t="s">
        <v>37</v>
      </c>
      <c r="G181" s="413"/>
      <c r="H181" s="85"/>
      <c r="I181" s="78">
        <v>3.1240000000000001</v>
      </c>
      <c r="J181" s="297" t="s">
        <v>209</v>
      </c>
      <c r="K181" s="515" t="s">
        <v>111</v>
      </c>
      <c r="L181" s="26" t="str">
        <f t="shared" si="8"/>
        <v>.Provide covered and secure electric-bike stores in town centres, with CCTV and access control. Use car parking spaces for turning into this store</v>
      </c>
      <c r="M181" s="330" t="s">
        <v>475</v>
      </c>
      <c r="N181" s="26"/>
      <c r="O181" s="26"/>
      <c r="P181" s="355">
        <v>0</v>
      </c>
      <c r="Q181" s="361"/>
      <c r="R181" s="361"/>
      <c r="S181" s="361"/>
      <c r="T181" s="361"/>
      <c r="U181" s="400" t="s">
        <v>111</v>
      </c>
      <c r="V181" s="61" t="s">
        <v>285</v>
      </c>
      <c r="W181" s="397"/>
      <c r="X181" s="405"/>
      <c r="AB181" s="378"/>
      <c r="AC181" s="379">
        <f t="shared" si="7"/>
        <v>174</v>
      </c>
    </row>
    <row r="182" spans="1:29" ht="60" hidden="1">
      <c r="A182" s="444"/>
      <c r="B182" s="455"/>
      <c r="C182" s="456"/>
      <c r="D182" s="456"/>
      <c r="E182" s="454"/>
      <c r="F182" s="412" t="s">
        <v>37</v>
      </c>
      <c r="G182" s="413"/>
      <c r="H182" s="85"/>
      <c r="I182" s="78">
        <v>3.1259999999999999</v>
      </c>
      <c r="J182" s="297" t="s">
        <v>209</v>
      </c>
      <c r="K182" s="515" t="s">
        <v>111</v>
      </c>
      <c r="L182" s="26" t="str">
        <f t="shared" si="8"/>
        <v>.Provide secure covered bike parking at schools wiht access to changing/showers, ot encourage more children cycling to school.</v>
      </c>
      <c r="M182" s="330" t="s">
        <v>476</v>
      </c>
      <c r="N182" s="26"/>
      <c r="O182" s="26"/>
      <c r="P182" s="355">
        <v>0</v>
      </c>
      <c r="Q182" s="361"/>
      <c r="R182" s="361"/>
      <c r="S182" s="361"/>
      <c r="T182" s="361"/>
      <c r="U182" s="400" t="s">
        <v>111</v>
      </c>
      <c r="V182" s="61" t="s">
        <v>306</v>
      </c>
      <c r="W182" s="397"/>
      <c r="X182" s="405"/>
      <c r="AB182" s="378"/>
      <c r="AC182" s="379">
        <f t="shared" si="7"/>
        <v>175</v>
      </c>
    </row>
    <row r="183" spans="1:29" ht="120" hidden="1">
      <c r="A183" s="444"/>
      <c r="B183" s="455"/>
      <c r="C183" s="456"/>
      <c r="D183" s="456"/>
      <c r="E183" s="454"/>
      <c r="F183" s="412" t="s">
        <v>37</v>
      </c>
      <c r="G183" s="413"/>
      <c r="H183" s="85"/>
      <c r="I183" s="78">
        <v>3.1280000000000001</v>
      </c>
      <c r="J183" s="297" t="s">
        <v>209</v>
      </c>
      <c r="K183" s="515" t="s">
        <v>111</v>
      </c>
      <c r="L183" s="26" t="str">
        <f t="shared" si="8"/>
        <v>.Provide all-weather cycle routes in easy access cycling areas eg around perimeters of Holmfirth High School, Neilly playing fields and Sands, to enable familes to learn and improve basic cycling skills, and enourage more cycling to school</v>
      </c>
      <c r="M183" s="330" t="s">
        <v>477</v>
      </c>
      <c r="N183" s="26"/>
      <c r="O183" s="26"/>
      <c r="P183" s="355">
        <v>0</v>
      </c>
      <c r="Q183" s="361"/>
      <c r="R183" s="361"/>
      <c r="S183" s="361"/>
      <c r="T183" s="361"/>
      <c r="U183" s="400" t="s">
        <v>111</v>
      </c>
      <c r="V183" s="61" t="s">
        <v>318</v>
      </c>
      <c r="W183" s="397"/>
      <c r="X183" s="405"/>
      <c r="AB183" s="378"/>
      <c r="AC183" s="379">
        <f t="shared" si="7"/>
        <v>176</v>
      </c>
    </row>
    <row r="184" spans="1:29" ht="120" hidden="1">
      <c r="A184" s="444"/>
      <c r="B184" s="455"/>
      <c r="C184" s="456"/>
      <c r="D184" s="456"/>
      <c r="E184" s="454"/>
      <c r="F184" s="412" t="s">
        <v>37</v>
      </c>
      <c r="G184" s="413"/>
      <c r="H184" s="85"/>
      <c r="I184" s="78">
        <v>3.13</v>
      </c>
      <c r="J184" s="297" t="s">
        <v>209</v>
      </c>
      <c r="K184" s="515" t="s">
        <v>111</v>
      </c>
      <c r="L184" s="26" t="str">
        <f t="shared" si="8"/>
        <v>.Provide improved access facilities at local railway stations to encourage more use of public transport e.g. surface and light the track from Gynn Lane to Honley Station, construct step free access to Honley Station, increase parking provision at Penistone Line stations.</v>
      </c>
      <c r="M184" s="330" t="s">
        <v>478</v>
      </c>
      <c r="N184" s="26"/>
      <c r="O184" s="26"/>
      <c r="P184" s="355">
        <v>0</v>
      </c>
      <c r="Q184" s="361"/>
      <c r="R184" s="361"/>
      <c r="S184" s="361"/>
      <c r="T184" s="361"/>
      <c r="U184" s="400" t="s">
        <v>111</v>
      </c>
      <c r="V184" s="61" t="s">
        <v>479</v>
      </c>
      <c r="W184" s="397"/>
      <c r="X184" s="405"/>
      <c r="AB184" s="378"/>
      <c r="AC184" s="379">
        <f>+AC182+1</f>
        <v>176</v>
      </c>
    </row>
    <row r="185" spans="1:29" ht="120" hidden="1">
      <c r="A185" s="444"/>
      <c r="B185" s="455"/>
      <c r="C185" s="456"/>
      <c r="D185" s="456"/>
      <c r="E185" s="454"/>
      <c r="F185" s="412" t="s">
        <v>37</v>
      </c>
      <c r="G185" s="413"/>
      <c r="H185" s="85"/>
      <c r="I185" s="78">
        <v>3.1320000000000001</v>
      </c>
      <c r="J185" s="297" t="s">
        <v>209</v>
      </c>
      <c r="K185" s="515" t="s">
        <v>111</v>
      </c>
      <c r="L185" s="26" t="str">
        <f t="shared" si="8"/>
        <v>.Provide improved access facilities at local railway stations to encourage more use of public transport e.g. surface and light the track from Gynn Lane to Honley Station, construct step free access to Honley Station, increase parking provision at Penistone Line stations.</v>
      </c>
      <c r="M185" s="330" t="s">
        <v>781</v>
      </c>
      <c r="N185" s="26"/>
      <c r="O185" s="26" t="s">
        <v>759</v>
      </c>
      <c r="P185" s="355">
        <v>5000</v>
      </c>
      <c r="Q185" s="355">
        <v>0</v>
      </c>
      <c r="R185" s="355">
        <v>0</v>
      </c>
      <c r="S185" s="355">
        <v>0</v>
      </c>
      <c r="T185" s="355">
        <v>0</v>
      </c>
      <c r="U185" s="400" t="s">
        <v>111</v>
      </c>
      <c r="V185" s="61" t="s">
        <v>479</v>
      </c>
      <c r="W185" s="397"/>
      <c r="X185" s="405"/>
      <c r="AB185" s="378"/>
      <c r="AC185" s="379">
        <f>+AC183+1</f>
        <v>177</v>
      </c>
    </row>
    <row r="186" spans="1:29" ht="120" hidden="1">
      <c r="A186" s="444"/>
      <c r="B186" s="455"/>
      <c r="C186" s="456"/>
      <c r="D186" s="456"/>
      <c r="E186" s="454"/>
      <c r="F186" s="412" t="s">
        <v>37</v>
      </c>
      <c r="G186" s="413"/>
      <c r="H186" s="85"/>
      <c r="I186" s="78">
        <v>3.202</v>
      </c>
      <c r="J186" s="297" t="s">
        <v>210</v>
      </c>
      <c r="K186" s="515" t="s">
        <v>111</v>
      </c>
      <c r="L186" s="26" t="str">
        <f t="shared" si="8"/>
        <v>Idling motor vehicles - campaign to discourage idling by motor vehicles. Signs, Posters? Campaigns?  Green driving booklets and posters? Write to bus companies. Compare costs of idling petrol/diesel engine costs v EV costs. No idling areas as London?</v>
      </c>
      <c r="M186" s="330" t="s">
        <v>480</v>
      </c>
      <c r="N186" s="26"/>
      <c r="O186" s="26"/>
      <c r="P186" s="355">
        <v>0</v>
      </c>
      <c r="Q186" s="361"/>
      <c r="R186" s="361"/>
      <c r="S186" s="361"/>
      <c r="T186" s="361"/>
      <c r="U186" s="61" t="s">
        <v>287</v>
      </c>
      <c r="V186" s="61"/>
      <c r="W186" s="397"/>
      <c r="X186" s="405"/>
      <c r="AB186" s="378"/>
      <c r="AC186" s="379">
        <f t="shared" ref="AC186:AC217" si="9">+AC185+1</f>
        <v>178</v>
      </c>
    </row>
    <row r="187" spans="1:29" ht="80" hidden="1">
      <c r="A187" s="444"/>
      <c r="B187" s="455"/>
      <c r="C187" s="456"/>
      <c r="D187" s="456"/>
      <c r="E187" s="454"/>
      <c r="F187" s="412" t="s">
        <v>37</v>
      </c>
      <c r="G187" s="413"/>
      <c r="H187" s="85"/>
      <c r="I187" s="78">
        <v>3.2039999999999997</v>
      </c>
      <c r="J187" s="297" t="s">
        <v>210</v>
      </c>
      <c r="K187" s="515" t="s">
        <v>111</v>
      </c>
      <c r="L187" s="26" t="str">
        <f t="shared" si="8"/>
        <v>Clean energy delivery vehicles - encourage and then require all local delivery vehicles to be zero emission. Eg EV's.   Look at licencing requirements</v>
      </c>
      <c r="M187" s="330" t="s">
        <v>481</v>
      </c>
      <c r="N187" s="26"/>
      <c r="O187" s="26"/>
      <c r="P187" s="355">
        <v>0</v>
      </c>
      <c r="Q187" s="361"/>
      <c r="R187" s="361"/>
      <c r="S187" s="361"/>
      <c r="T187" s="361"/>
      <c r="U187" s="61" t="s">
        <v>482</v>
      </c>
      <c r="V187" s="61"/>
      <c r="W187" s="397"/>
      <c r="X187" s="405"/>
      <c r="AB187" s="378"/>
      <c r="AC187" s="379">
        <f t="shared" si="9"/>
        <v>179</v>
      </c>
    </row>
    <row r="188" spans="1:29" ht="45" hidden="1">
      <c r="A188" s="444"/>
      <c r="B188" s="455"/>
      <c r="C188" s="456"/>
      <c r="D188" s="456"/>
      <c r="E188" s="454"/>
      <c r="F188" s="412" t="s">
        <v>37</v>
      </c>
      <c r="G188" s="413"/>
      <c r="H188" s="85"/>
      <c r="I188" s="78">
        <v>3.2079999999999993</v>
      </c>
      <c r="J188" s="297" t="s">
        <v>210</v>
      </c>
      <c r="K188" s="515" t="s">
        <v>111</v>
      </c>
      <c r="L188" s="26" t="str">
        <f t="shared" si="8"/>
        <v>Lobby for HV vehicles to be clean energy vehicles by 2030</v>
      </c>
      <c r="M188" s="330" t="s">
        <v>288</v>
      </c>
      <c r="N188" s="26"/>
      <c r="O188" s="26"/>
      <c r="P188" s="355">
        <v>0</v>
      </c>
      <c r="Q188" s="361"/>
      <c r="R188" s="361"/>
      <c r="S188" s="361"/>
      <c r="T188" s="361"/>
      <c r="U188" s="61" t="s">
        <v>288</v>
      </c>
      <c r="V188" s="61"/>
      <c r="W188" s="37"/>
      <c r="X188" s="405"/>
      <c r="AB188" s="378"/>
      <c r="AC188" s="379">
        <f t="shared" si="9"/>
        <v>180</v>
      </c>
    </row>
    <row r="189" spans="1:29" ht="100" hidden="1">
      <c r="A189" s="444"/>
      <c r="B189" s="455"/>
      <c r="C189" s="456"/>
      <c r="D189" s="456"/>
      <c r="E189" s="454"/>
      <c r="F189" s="412" t="s">
        <v>37</v>
      </c>
      <c r="G189" s="413"/>
      <c r="H189" s="85"/>
      <c r="I189" s="78">
        <v>3.2099999999999991</v>
      </c>
      <c r="J189" s="297" t="s">
        <v>210</v>
      </c>
      <c r="K189" s="513" t="s">
        <v>111</v>
      </c>
      <c r="L189" s="26" t="str">
        <f t="shared" si="8"/>
        <v>Measure and monitor large and polluting vehicles going through Holmfirth using cameras and monitoring kit for exhaust fumes. Use electronic survillance.  Publish and report data on-line and on social media.</v>
      </c>
      <c r="M189" s="330" t="s">
        <v>483</v>
      </c>
      <c r="N189" s="26"/>
      <c r="O189" s="26"/>
      <c r="P189" s="355">
        <v>0</v>
      </c>
      <c r="Q189" s="361"/>
      <c r="R189" s="361"/>
      <c r="S189" s="361"/>
      <c r="T189" s="361"/>
      <c r="U189" s="61" t="s">
        <v>289</v>
      </c>
      <c r="V189" s="61"/>
      <c r="W189" s="397"/>
      <c r="X189" s="405"/>
      <c r="AB189" s="378"/>
      <c r="AC189" s="379">
        <f t="shared" si="9"/>
        <v>181</v>
      </c>
    </row>
    <row r="190" spans="1:29" ht="80" hidden="1">
      <c r="A190" s="444"/>
      <c r="B190" s="455"/>
      <c r="C190" s="456"/>
      <c r="D190" s="456"/>
      <c r="E190" s="454"/>
      <c r="F190" s="412" t="s">
        <v>37</v>
      </c>
      <c r="G190" s="413"/>
      <c r="H190" s="85"/>
      <c r="I190" s="78">
        <v>3.2119999999999989</v>
      </c>
      <c r="J190" s="297" t="s">
        <v>210</v>
      </c>
      <c r="K190" s="515" t="s">
        <v>111</v>
      </c>
      <c r="L190" s="26" t="str">
        <f t="shared" si="8"/>
        <v>Produce stickers or magnets for car dashboards saying  'When deciding to switch on your ignition can you make an alternative choice to walk, cycle or catch a bus or train?'</v>
      </c>
      <c r="M190" s="330" t="s">
        <v>484</v>
      </c>
      <c r="N190" s="26"/>
      <c r="O190" s="26"/>
      <c r="P190" s="355">
        <v>0</v>
      </c>
      <c r="Q190" s="361"/>
      <c r="R190" s="361"/>
      <c r="S190" s="361"/>
      <c r="T190" s="361"/>
      <c r="U190" s="61" t="s">
        <v>40</v>
      </c>
      <c r="V190" s="400"/>
      <c r="W190" s="397"/>
      <c r="X190" s="405"/>
      <c r="AB190" s="378"/>
      <c r="AC190" s="379">
        <f t="shared" si="9"/>
        <v>182</v>
      </c>
    </row>
    <row r="191" spans="1:29" ht="60" hidden="1">
      <c r="A191" s="444"/>
      <c r="B191" s="455"/>
      <c r="C191" s="456"/>
      <c r="D191" s="456"/>
      <c r="E191" s="454"/>
      <c r="F191" s="412" t="s">
        <v>37</v>
      </c>
      <c r="G191" s="413"/>
      <c r="H191" s="85"/>
      <c r="I191" s="78">
        <v>3.2139999999999986</v>
      </c>
      <c r="J191" s="297" t="s">
        <v>210</v>
      </c>
      <c r="K191" s="515" t="s">
        <v>111</v>
      </c>
      <c r="L191" s="26" t="str">
        <f t="shared" si="8"/>
        <v>Provide local map of EV charging points and charging info - make available free from Info Office. A3 size folding plus online version.</v>
      </c>
      <c r="M191" s="330" t="s">
        <v>485</v>
      </c>
      <c r="N191" s="26"/>
      <c r="O191" s="26"/>
      <c r="P191" s="355">
        <v>0</v>
      </c>
      <c r="Q191" s="361"/>
      <c r="R191" s="361"/>
      <c r="S191" s="361"/>
      <c r="T191" s="361"/>
      <c r="U191" s="61" t="s">
        <v>290</v>
      </c>
      <c r="V191" s="400"/>
      <c r="W191" s="397"/>
      <c r="X191" s="405"/>
      <c r="AB191" s="378"/>
      <c r="AC191" s="379">
        <f t="shared" si="9"/>
        <v>183</v>
      </c>
    </row>
    <row r="192" spans="1:29" ht="60" hidden="1">
      <c r="A192" s="444"/>
      <c r="B192" s="455"/>
      <c r="C192" s="456"/>
      <c r="D192" s="456"/>
      <c r="E192" s="454"/>
      <c r="F192" s="412" t="s">
        <v>37</v>
      </c>
      <c r="G192" s="413"/>
      <c r="H192" s="85"/>
      <c r="I192" s="78">
        <v>3.218</v>
      </c>
      <c r="J192" s="297" t="s">
        <v>210</v>
      </c>
      <c r="K192" s="515" t="s">
        <v>111</v>
      </c>
      <c r="L192" s="26" t="str">
        <f t="shared" si="8"/>
        <v xml:space="preserve">.Allocate a parking space per house for electric cars on the street. Charge them at cost. Provide a rebate for sharing space. </v>
      </c>
      <c r="M192" s="330" t="s">
        <v>487</v>
      </c>
      <c r="N192" s="26"/>
      <c r="O192" s="26"/>
      <c r="P192" s="355">
        <v>0</v>
      </c>
      <c r="Q192" s="361"/>
      <c r="R192" s="361"/>
      <c r="S192" s="361"/>
      <c r="T192" s="361"/>
      <c r="U192" s="400" t="s">
        <v>111</v>
      </c>
      <c r="V192" s="61" t="s">
        <v>41</v>
      </c>
      <c r="W192" s="397"/>
      <c r="X192" s="405"/>
      <c r="AB192" s="378"/>
      <c r="AC192" s="379">
        <f t="shared" si="9"/>
        <v>184</v>
      </c>
    </row>
    <row r="193" spans="1:29" ht="120" hidden="1">
      <c r="A193" s="444"/>
      <c r="B193" s="455"/>
      <c r="C193" s="456"/>
      <c r="D193" s="456"/>
      <c r="E193" s="454"/>
      <c r="F193" s="412" t="s">
        <v>37</v>
      </c>
      <c r="G193" s="413"/>
      <c r="H193" s="85"/>
      <c r="I193" s="78">
        <v>3.22</v>
      </c>
      <c r="J193" s="297" t="s">
        <v>210</v>
      </c>
      <c r="K193" s="515" t="s">
        <v>111</v>
      </c>
      <c r="L193" s="26" t="str">
        <f t="shared" si="8"/>
        <v>.Bring in Athens style 'odd or even' number plates for fossil-fuelled vehicles, with high daily access fees for the 'wrong day'.  Initially daily, then weekly, then monthly bans.  Access fee based on negative carbon cost of twice the average daily journey.</v>
      </c>
      <c r="M193" s="330" t="s">
        <v>488</v>
      </c>
      <c r="N193" s="26"/>
      <c r="O193" s="26"/>
      <c r="P193" s="355">
        <v>0</v>
      </c>
      <c r="Q193" s="361"/>
      <c r="R193" s="361"/>
      <c r="S193" s="361"/>
      <c r="T193" s="361"/>
      <c r="U193" s="400" t="s">
        <v>111</v>
      </c>
      <c r="V193" s="61" t="s">
        <v>42</v>
      </c>
      <c r="W193" s="397"/>
      <c r="X193" s="405"/>
      <c r="AB193" s="378"/>
      <c r="AC193" s="379">
        <f t="shared" si="9"/>
        <v>185</v>
      </c>
    </row>
    <row r="194" spans="1:29" ht="100" hidden="1">
      <c r="A194" s="444"/>
      <c r="B194" s="455"/>
      <c r="C194" s="456"/>
      <c r="D194" s="456"/>
      <c r="E194" s="454"/>
      <c r="F194" s="412" t="s">
        <v>37</v>
      </c>
      <c r="G194" s="413"/>
      <c r="H194" s="85"/>
      <c r="I194" s="78">
        <v>3.222</v>
      </c>
      <c r="J194" s="297" t="s">
        <v>210</v>
      </c>
      <c r="K194" s="515" t="s">
        <v>111</v>
      </c>
      <c r="L194" s="26" t="str">
        <f t="shared" si="8"/>
        <v>.Bring in congestion charging for access to specific areas in the Holme Valley for fossil-fuelled vehicles, with daily access fees proportioned to vehicle rated CO2 emissions. Trial areas. Check legality</v>
      </c>
      <c r="M194" s="330" t="s">
        <v>489</v>
      </c>
      <c r="N194" s="26"/>
      <c r="O194" s="26"/>
      <c r="P194" s="355">
        <v>0</v>
      </c>
      <c r="Q194" s="361"/>
      <c r="R194" s="361"/>
      <c r="S194" s="361"/>
      <c r="T194" s="361"/>
      <c r="U194" s="400" t="s">
        <v>111</v>
      </c>
      <c r="V194" s="61" t="s">
        <v>291</v>
      </c>
      <c r="W194" s="395"/>
      <c r="X194" s="405"/>
      <c r="AB194" s="378"/>
      <c r="AC194" s="379">
        <f t="shared" si="9"/>
        <v>186</v>
      </c>
    </row>
    <row r="195" spans="1:29" ht="60" hidden="1">
      <c r="A195" s="444"/>
      <c r="B195" s="455"/>
      <c r="C195" s="456"/>
      <c r="D195" s="456"/>
      <c r="E195" s="454"/>
      <c r="F195" s="412" t="s">
        <v>37</v>
      </c>
      <c r="G195" s="413"/>
      <c r="H195" s="85"/>
      <c r="I195" s="78">
        <v>3.2240000000000002</v>
      </c>
      <c r="J195" s="297" t="s">
        <v>210</v>
      </c>
      <c r="K195" s="515" t="s">
        <v>111</v>
      </c>
      <c r="L195" s="26" t="str">
        <f t="shared" si="8"/>
        <v>.Creating parking control areas for the whole HV area with incentives for clean-energy vehicles/penalties for fossil fuelled vehicles.</v>
      </c>
      <c r="M195" s="330" t="s">
        <v>490</v>
      </c>
      <c r="N195" s="26"/>
      <c r="O195" s="26"/>
      <c r="P195" s="355">
        <v>0</v>
      </c>
      <c r="Q195" s="361"/>
      <c r="R195" s="361"/>
      <c r="S195" s="361"/>
      <c r="T195" s="361"/>
      <c r="U195" s="400" t="s">
        <v>111</v>
      </c>
      <c r="V195" s="61" t="s">
        <v>292</v>
      </c>
      <c r="W195" s="397"/>
      <c r="X195" s="405"/>
      <c r="AB195" s="378"/>
      <c r="AC195" s="379">
        <f t="shared" si="9"/>
        <v>187</v>
      </c>
    </row>
    <row r="196" spans="1:29" ht="60" hidden="1">
      <c r="A196" s="444"/>
      <c r="B196" s="455"/>
      <c r="C196" s="456"/>
      <c r="D196" s="456"/>
      <c r="E196" s="454"/>
      <c r="F196" s="412" t="s">
        <v>37</v>
      </c>
      <c r="G196" s="413"/>
      <c r="H196" s="85"/>
      <c r="I196" s="78">
        <v>3.226</v>
      </c>
      <c r="J196" s="297" t="s">
        <v>210</v>
      </c>
      <c r="K196" s="513" t="s">
        <v>111</v>
      </c>
      <c r="L196" s="26" t="str">
        <f t="shared" si="8"/>
        <v>.Install pick-up/drop off points for electric bikes available for short term hire, linked to electric charging points. Boris bike type ebike scheme?</v>
      </c>
      <c r="M196" s="330" t="s">
        <v>491</v>
      </c>
      <c r="N196" s="26"/>
      <c r="O196" s="26"/>
      <c r="P196" s="355">
        <v>0</v>
      </c>
      <c r="Q196" s="361"/>
      <c r="R196" s="361"/>
      <c r="S196" s="361"/>
      <c r="T196" s="361"/>
      <c r="U196" s="400" t="s">
        <v>111</v>
      </c>
      <c r="V196" s="61" t="s">
        <v>377</v>
      </c>
      <c r="W196" s="397"/>
      <c r="X196" s="405"/>
      <c r="AB196" s="378"/>
      <c r="AC196" s="379">
        <f t="shared" si="9"/>
        <v>188</v>
      </c>
    </row>
    <row r="197" spans="1:29" ht="100" hidden="1">
      <c r="A197" s="444"/>
      <c r="B197" s="455"/>
      <c r="C197" s="456"/>
      <c r="D197" s="456"/>
      <c r="E197" s="454"/>
      <c r="F197" s="412" t="s">
        <v>37</v>
      </c>
      <c r="G197" s="413"/>
      <c r="H197" s="85"/>
      <c r="I197" s="78">
        <v>3.2280000000000002</v>
      </c>
      <c r="J197" s="297" t="s">
        <v>210</v>
      </c>
      <c r="K197" s="515" t="s">
        <v>111</v>
      </c>
      <c r="L197" s="26" t="str">
        <f t="shared" si="8"/>
        <v>.Provide rapid electric charging points in public car parks in centre of Holmfirth eg at Crown Bottom carpark - reserve a central block of say 10 No parking bays just for EV parking and charging - preferential treatment for EV parking!</v>
      </c>
      <c r="M197" s="330" t="s">
        <v>492</v>
      </c>
      <c r="N197" s="26"/>
      <c r="O197" s="26"/>
      <c r="P197" s="355">
        <v>0</v>
      </c>
      <c r="Q197" s="361"/>
      <c r="R197" s="361"/>
      <c r="S197" s="361"/>
      <c r="T197" s="361"/>
      <c r="U197" s="400" t="s">
        <v>111</v>
      </c>
      <c r="V197" s="61" t="s">
        <v>493</v>
      </c>
      <c r="W197" s="397"/>
      <c r="X197" s="405"/>
      <c r="AB197" s="378"/>
      <c r="AC197" s="379">
        <f t="shared" si="9"/>
        <v>189</v>
      </c>
    </row>
    <row r="198" spans="1:29" ht="54" hidden="1">
      <c r="A198" s="444"/>
      <c r="B198" s="455"/>
      <c r="C198" s="456"/>
      <c r="D198" s="456"/>
      <c r="E198" s="454"/>
      <c r="F198" s="412" t="s">
        <v>37</v>
      </c>
      <c r="G198" s="413"/>
      <c r="H198" s="85"/>
      <c r="I198" s="78">
        <v>3.2320000000000002</v>
      </c>
      <c r="J198" s="297" t="s">
        <v>210</v>
      </c>
      <c r="K198" s="515" t="s">
        <v>111</v>
      </c>
      <c r="L198" s="26" t="str">
        <f t="shared" si="8"/>
        <v>.Restrict HGVs access to Holme Valley roads. Check legality, develop plan.</v>
      </c>
      <c r="M198" s="330" t="s">
        <v>293</v>
      </c>
      <c r="N198" s="26"/>
      <c r="O198" s="26"/>
      <c r="P198" s="355">
        <v>0</v>
      </c>
      <c r="Q198" s="361"/>
      <c r="R198" s="361"/>
      <c r="S198" s="361"/>
      <c r="T198" s="361"/>
      <c r="U198" s="400" t="s">
        <v>111</v>
      </c>
      <c r="V198" s="61" t="s">
        <v>293</v>
      </c>
      <c r="W198" s="397"/>
      <c r="X198" s="405"/>
      <c r="AB198" s="378"/>
      <c r="AC198" s="379">
        <f t="shared" si="9"/>
        <v>190</v>
      </c>
    </row>
    <row r="199" spans="1:29" ht="140" hidden="1">
      <c r="A199" s="444"/>
      <c r="B199" s="455"/>
      <c r="C199" s="456"/>
      <c r="D199" s="456"/>
      <c r="E199" s="454"/>
      <c r="F199" s="412" t="s">
        <v>37</v>
      </c>
      <c r="G199" s="413"/>
      <c r="H199" s="85"/>
      <c r="I199" s="78">
        <v>3.234</v>
      </c>
      <c r="J199" s="297" t="s">
        <v>210</v>
      </c>
      <c r="K199" s="515" t="s">
        <v>111</v>
      </c>
      <c r="L199" s="26" t="str">
        <f t="shared" si="8"/>
        <v>.Restrict use of all fossil fuel vehicles in the HV area.  This will be applied selectively by area/street and by time, enabling the gradual switch to electric or clean hydrogen vehicles. Restrict streets and increase restrictions with time. Check legality. Put up voluntary signs first - residents wish. Then seek legal bans.</v>
      </c>
      <c r="M199" s="330" t="s">
        <v>496</v>
      </c>
      <c r="N199" s="26"/>
      <c r="O199" s="26"/>
      <c r="P199" s="355">
        <v>0</v>
      </c>
      <c r="Q199" s="361"/>
      <c r="R199" s="361"/>
      <c r="S199" s="361"/>
      <c r="T199" s="361"/>
      <c r="U199" s="400" t="s">
        <v>111</v>
      </c>
      <c r="V199" s="61" t="s">
        <v>295</v>
      </c>
      <c r="W199" s="26"/>
      <c r="X199" s="405"/>
      <c r="AB199" s="378"/>
      <c r="AC199" s="379">
        <f t="shared" si="9"/>
        <v>191</v>
      </c>
    </row>
    <row r="200" spans="1:29" ht="54" hidden="1">
      <c r="A200" s="444"/>
      <c r="B200" s="455"/>
      <c r="C200" s="456"/>
      <c r="D200" s="456"/>
      <c r="E200" s="454"/>
      <c r="F200" s="412" t="s">
        <v>37</v>
      </c>
      <c r="G200" s="413"/>
      <c r="H200" s="85"/>
      <c r="I200" s="78">
        <v>3.2360000000000002</v>
      </c>
      <c r="J200" s="297" t="s">
        <v>210</v>
      </c>
      <c r="K200" s="515" t="s">
        <v>111</v>
      </c>
      <c r="L200" s="26" t="str">
        <f t="shared" si="8"/>
        <v>.Ban use of all fossil fuel vehicles in the HV area.  Only clean energy vehicles permitted.</v>
      </c>
      <c r="M200" s="330" t="s">
        <v>294</v>
      </c>
      <c r="N200" s="26"/>
      <c r="O200" s="26"/>
      <c r="P200" s="355">
        <v>0</v>
      </c>
      <c r="Q200" s="361"/>
      <c r="R200" s="361"/>
      <c r="S200" s="361"/>
      <c r="T200" s="361"/>
      <c r="U200" s="400" t="s">
        <v>111</v>
      </c>
      <c r="V200" s="400"/>
      <c r="W200" s="26" t="s">
        <v>294</v>
      </c>
      <c r="X200" s="405"/>
      <c r="AB200" s="378"/>
      <c r="AC200" s="379">
        <f t="shared" si="9"/>
        <v>192</v>
      </c>
    </row>
    <row r="201" spans="1:29" ht="60" hidden="1">
      <c r="A201" s="444"/>
      <c r="B201" s="455"/>
      <c r="C201" s="456"/>
      <c r="D201" s="456"/>
      <c r="E201" s="454"/>
      <c r="F201" s="412" t="s">
        <v>37</v>
      </c>
      <c r="G201" s="413"/>
      <c r="H201" s="85"/>
      <c r="I201" s="78">
        <v>3.3019999999999996</v>
      </c>
      <c r="J201" s="297" t="s">
        <v>211</v>
      </c>
      <c r="K201" s="515" t="s">
        <v>111</v>
      </c>
      <c r="L201" s="26" t="str">
        <f t="shared" si="8"/>
        <v>Encourage bus use by supporting free travel and increasing the cost of parking for resident &amp; non-residents.</v>
      </c>
      <c r="M201" s="330" t="s">
        <v>43</v>
      </c>
      <c r="N201" s="26"/>
      <c r="O201" s="26"/>
      <c r="P201" s="355">
        <v>0</v>
      </c>
      <c r="Q201" s="361"/>
      <c r="R201" s="361"/>
      <c r="S201" s="361"/>
      <c r="T201" s="361"/>
      <c r="U201" s="61" t="s">
        <v>43</v>
      </c>
      <c r="V201" s="400"/>
      <c r="W201" s="397"/>
      <c r="X201" s="405"/>
      <c r="AB201" s="378"/>
      <c r="AC201" s="379">
        <f t="shared" si="9"/>
        <v>193</v>
      </c>
    </row>
    <row r="202" spans="1:29" ht="100" hidden="1">
      <c r="A202" s="444"/>
      <c r="B202" s="455"/>
      <c r="C202" s="456"/>
      <c r="D202" s="456"/>
      <c r="E202" s="454"/>
      <c r="F202" s="412" t="s">
        <v>37</v>
      </c>
      <c r="G202" s="413"/>
      <c r="H202" s="85"/>
      <c r="I202" s="78">
        <v>3.3039999999999994</v>
      </c>
      <c r="J202" s="297" t="s">
        <v>211</v>
      </c>
      <c r="K202" s="515" t="s">
        <v>111</v>
      </c>
      <c r="L202" s="26" t="str">
        <f t="shared" si="8"/>
        <v>Produce local bus route map with routes and frequencies - an A3 fold down paper map. Available from Info centre.  Include routes particularly which go to popular places eg supermarkets, libraries, shopping centres.</v>
      </c>
      <c r="M202" s="330" t="s">
        <v>497</v>
      </c>
      <c r="N202" s="26"/>
      <c r="O202" s="26"/>
      <c r="P202" s="355">
        <v>0</v>
      </c>
      <c r="Q202" s="361"/>
      <c r="R202" s="361"/>
      <c r="S202" s="361"/>
      <c r="T202" s="361"/>
      <c r="U202" s="61" t="s">
        <v>305</v>
      </c>
      <c r="V202" s="61"/>
      <c r="W202" s="397"/>
      <c r="X202" s="405"/>
      <c r="AB202" s="378"/>
      <c r="AC202" s="379">
        <f t="shared" si="9"/>
        <v>194</v>
      </c>
    </row>
    <row r="203" spans="1:29" ht="54" hidden="1">
      <c r="A203" s="444"/>
      <c r="B203" s="455"/>
      <c r="C203" s="456"/>
      <c r="D203" s="456"/>
      <c r="E203" s="454"/>
      <c r="F203" s="412" t="s">
        <v>37</v>
      </c>
      <c r="G203" s="413"/>
      <c r="H203" s="85"/>
      <c r="I203" s="78">
        <v>3.3079999999999989</v>
      </c>
      <c r="J203" s="518" t="s">
        <v>211</v>
      </c>
      <c r="K203" s="513" t="s">
        <v>111</v>
      </c>
      <c r="L203" s="26" t="str">
        <f t="shared" si="8"/>
        <v>.Ban buses with Diesel or petrol engines - replace with electric or hydrogen fuel.</v>
      </c>
      <c r="M203" s="330" t="s">
        <v>44</v>
      </c>
      <c r="N203" s="26"/>
      <c r="O203" s="26"/>
      <c r="P203" s="355">
        <v>0</v>
      </c>
      <c r="Q203" s="361"/>
      <c r="R203" s="361"/>
      <c r="S203" s="361"/>
      <c r="T203" s="361"/>
      <c r="U203" s="400" t="s">
        <v>111</v>
      </c>
      <c r="V203" s="61" t="s">
        <v>44</v>
      </c>
      <c r="W203" s="397"/>
      <c r="X203" s="405"/>
      <c r="AB203" s="378"/>
      <c r="AC203" s="379">
        <f t="shared" si="9"/>
        <v>195</v>
      </c>
    </row>
    <row r="204" spans="1:29" ht="60" hidden="1">
      <c r="A204" s="444"/>
      <c r="B204" s="455"/>
      <c r="C204" s="456"/>
      <c r="D204" s="456"/>
      <c r="E204" s="454"/>
      <c r="F204" s="412" t="s">
        <v>37</v>
      </c>
      <c r="G204" s="413"/>
      <c r="H204" s="85"/>
      <c r="I204" s="78">
        <v>3.3099999999999987</v>
      </c>
      <c r="J204" s="518" t="s">
        <v>211</v>
      </c>
      <c r="K204" s="515" t="s">
        <v>111</v>
      </c>
      <c r="L204" s="26" t="str">
        <f t="shared" si="8"/>
        <v>.Electric vehicle only car clubs for each neighbourhood which provide incentives for switching to EVs</v>
      </c>
      <c r="M204" s="330" t="s">
        <v>45</v>
      </c>
      <c r="N204" s="26"/>
      <c r="O204" s="26"/>
      <c r="P204" s="355">
        <v>0</v>
      </c>
      <c r="Q204" s="361"/>
      <c r="R204" s="361"/>
      <c r="S204" s="361"/>
      <c r="T204" s="361"/>
      <c r="U204" s="400" t="s">
        <v>111</v>
      </c>
      <c r="V204" s="61" t="s">
        <v>45</v>
      </c>
      <c r="W204" s="397"/>
      <c r="X204" s="405"/>
      <c r="AB204" s="378"/>
      <c r="AC204" s="379">
        <f t="shared" si="9"/>
        <v>196</v>
      </c>
    </row>
    <row r="205" spans="1:29" ht="80" hidden="1">
      <c r="A205" s="444"/>
      <c r="B205" s="455"/>
      <c r="C205" s="456"/>
      <c r="D205" s="456"/>
      <c r="E205" s="454"/>
      <c r="F205" s="412" t="s">
        <v>37</v>
      </c>
      <c r="G205" s="413"/>
      <c r="H205" s="85"/>
      <c r="I205" s="78">
        <v>3.3119999999999985</v>
      </c>
      <c r="J205" s="518" t="s">
        <v>211</v>
      </c>
      <c r="K205" s="515" t="s">
        <v>111</v>
      </c>
      <c r="L205" s="26" t="str">
        <f t="shared" si="8"/>
        <v>.Licence and enable a E-bike/E-tuktuk or rickshaw or tricycle  service in the 3 main HV shopping centres as an alternative to motorised transport for local shopping trips.</v>
      </c>
      <c r="M205" s="330" t="s">
        <v>499</v>
      </c>
      <c r="N205" s="26"/>
      <c r="O205" s="26"/>
      <c r="P205" s="355">
        <v>0</v>
      </c>
      <c r="Q205" s="361"/>
      <c r="R205" s="361"/>
      <c r="S205" s="361"/>
      <c r="T205" s="361"/>
      <c r="U205" s="400" t="s">
        <v>111</v>
      </c>
      <c r="V205" s="61" t="s">
        <v>297</v>
      </c>
      <c r="W205" s="397"/>
      <c r="X205" s="405"/>
      <c r="AB205" s="378"/>
      <c r="AC205" s="379">
        <f t="shared" si="9"/>
        <v>197</v>
      </c>
    </row>
    <row r="206" spans="1:29" ht="100" hidden="1">
      <c r="A206" s="444"/>
      <c r="B206" s="455"/>
      <c r="C206" s="456"/>
      <c r="D206" s="456"/>
      <c r="E206" s="454"/>
      <c r="F206" s="412" t="s">
        <v>37</v>
      </c>
      <c r="G206" s="413"/>
      <c r="H206" s="85"/>
      <c r="I206" s="78">
        <v>3.3139999999999983</v>
      </c>
      <c r="J206" s="518" t="s">
        <v>211</v>
      </c>
      <c r="K206" s="515" t="s">
        <v>111</v>
      </c>
      <c r="L206" s="26" t="str">
        <f t="shared" si="8"/>
        <v>.Make a 'park and ride' scheme for Holmfirth centre shoppers/commuters.  Say site car parks at Sands or old Cattle Market and serve by electric 12-seater buses which could be booked or called up on-line (like Ubers).</v>
      </c>
      <c r="M206" s="330" t="s">
        <v>500</v>
      </c>
      <c r="N206" s="26"/>
      <c r="O206" s="26"/>
      <c r="P206" s="355">
        <v>0</v>
      </c>
      <c r="Q206" s="361"/>
      <c r="R206" s="361"/>
      <c r="S206" s="361"/>
      <c r="T206" s="361"/>
      <c r="U206" s="400" t="s">
        <v>111</v>
      </c>
      <c r="V206" s="61" t="s">
        <v>329</v>
      </c>
      <c r="W206" s="397"/>
      <c r="X206" s="405"/>
      <c r="AB206" s="378"/>
      <c r="AC206" s="379">
        <f t="shared" si="9"/>
        <v>198</v>
      </c>
    </row>
    <row r="207" spans="1:29" ht="120" hidden="1">
      <c r="A207" s="444"/>
      <c r="B207" s="455"/>
      <c r="C207" s="456"/>
      <c r="D207" s="456"/>
      <c r="E207" s="454"/>
      <c r="F207" s="412" t="s">
        <v>37</v>
      </c>
      <c r="G207" s="413"/>
      <c r="H207" s="85"/>
      <c r="I207" s="78">
        <v>3.3180000000000001</v>
      </c>
      <c r="J207" s="518" t="s">
        <v>211</v>
      </c>
      <c r="K207" s="515" t="s">
        <v>111</v>
      </c>
      <c r="L207" s="26" t="str">
        <f t="shared" si="8"/>
        <v>.Provide improved access facilities at local railway stations to encourage more use of public transport eg surface and light the track from Gynn Lane to Honley Station, Construct step free access to Honley Station, increase parking provision at Penistone Line stations.</v>
      </c>
      <c r="M207" s="330" t="s">
        <v>478</v>
      </c>
      <c r="N207" s="26"/>
      <c r="O207" s="26"/>
      <c r="P207" s="355">
        <v>0</v>
      </c>
      <c r="Q207" s="361"/>
      <c r="R207" s="361"/>
      <c r="S207" s="361"/>
      <c r="T207" s="361"/>
      <c r="U207" s="400" t="s">
        <v>111</v>
      </c>
      <c r="V207" s="61" t="s">
        <v>502</v>
      </c>
      <c r="W207" s="397"/>
      <c r="X207" s="405"/>
      <c r="AB207" s="378"/>
      <c r="AC207" s="379">
        <f t="shared" si="9"/>
        <v>199</v>
      </c>
    </row>
    <row r="208" spans="1:29" ht="54" hidden="1">
      <c r="A208" s="444"/>
      <c r="B208" s="455"/>
      <c r="C208" s="456"/>
      <c r="D208" s="456"/>
      <c r="E208" s="454"/>
      <c r="F208" s="412" t="s">
        <v>37</v>
      </c>
      <c r="G208" s="413"/>
      <c r="H208" s="85"/>
      <c r="I208" s="78">
        <v>3.4019999999999997</v>
      </c>
      <c r="J208" s="518" t="s">
        <v>212</v>
      </c>
      <c r="K208" s="515" t="s">
        <v>111</v>
      </c>
      <c r="L208" s="26" t="str">
        <f t="shared" si="8"/>
        <v>Monitoring of air pollution from vehicular traffic and publicising levels.</v>
      </c>
      <c r="M208" s="330" t="s">
        <v>46</v>
      </c>
      <c r="N208" s="26"/>
      <c r="O208" s="26"/>
      <c r="P208" s="355">
        <v>0</v>
      </c>
      <c r="Q208" s="361"/>
      <c r="R208" s="361"/>
      <c r="S208" s="361"/>
      <c r="T208" s="361"/>
      <c r="U208" s="61" t="s">
        <v>46</v>
      </c>
      <c r="V208" s="61"/>
      <c r="W208" s="26"/>
      <c r="X208" s="405"/>
      <c r="AB208" s="378"/>
      <c r="AC208" s="379">
        <f t="shared" si="9"/>
        <v>200</v>
      </c>
    </row>
    <row r="209" spans="1:29" ht="60" hidden="1">
      <c r="A209" s="444"/>
      <c r="B209" s="455"/>
      <c r="C209" s="456"/>
      <c r="D209" s="456"/>
      <c r="E209" s="454"/>
      <c r="F209" s="412" t="s">
        <v>37</v>
      </c>
      <c r="G209" s="413"/>
      <c r="H209" s="85"/>
      <c r="I209" s="78">
        <v>3.4059999999999993</v>
      </c>
      <c r="J209" s="518" t="s">
        <v>212</v>
      </c>
      <c r="K209" s="515" t="s">
        <v>111</v>
      </c>
      <c r="L209" s="26" t="str">
        <f t="shared" si="8"/>
        <v>.Car-free odd and even day or month - use your petrol or diesel car only every other day or month - encourages car share</v>
      </c>
      <c r="M209" s="330" t="s">
        <v>504</v>
      </c>
      <c r="N209" s="26"/>
      <c r="O209" s="26"/>
      <c r="P209" s="355">
        <v>0</v>
      </c>
      <c r="Q209" s="361"/>
      <c r="R209" s="361"/>
      <c r="S209" s="361"/>
      <c r="T209" s="361"/>
      <c r="U209" s="400" t="s">
        <v>111</v>
      </c>
      <c r="V209" s="61" t="s">
        <v>47</v>
      </c>
      <c r="W209" s="26"/>
      <c r="X209" s="405"/>
      <c r="AB209" s="378"/>
      <c r="AC209" s="379">
        <f t="shared" si="9"/>
        <v>201</v>
      </c>
    </row>
    <row r="210" spans="1:29" ht="60" hidden="1">
      <c r="A210" s="444"/>
      <c r="B210" s="455"/>
      <c r="C210" s="456"/>
      <c r="D210" s="456"/>
      <c r="E210" s="454"/>
      <c r="F210" s="412" t="s">
        <v>37</v>
      </c>
      <c r="G210" s="413"/>
      <c r="H210" s="85"/>
      <c r="I210" s="78">
        <v>3.407999999999999</v>
      </c>
      <c r="J210" s="518" t="s">
        <v>212</v>
      </c>
      <c r="K210" s="515" t="s">
        <v>111</v>
      </c>
      <c r="L210" s="26" t="str">
        <f t="shared" si="8"/>
        <v>.Create car free zones in residential areas, initially with movement bans including deliveries during the day. Mini ULEZs.</v>
      </c>
      <c r="M210" s="330" t="s">
        <v>505</v>
      </c>
      <c r="N210" s="26"/>
      <c r="O210" s="26"/>
      <c r="P210" s="355">
        <v>0</v>
      </c>
      <c r="Q210" s="361"/>
      <c r="R210" s="361"/>
      <c r="S210" s="361"/>
      <c r="T210" s="361"/>
      <c r="U210" s="400" t="s">
        <v>111</v>
      </c>
      <c r="V210" s="61" t="s">
        <v>48</v>
      </c>
      <c r="W210" s="26"/>
      <c r="X210" s="405"/>
      <c r="AB210" s="378"/>
      <c r="AC210" s="379">
        <f t="shared" si="9"/>
        <v>202</v>
      </c>
    </row>
    <row r="211" spans="1:29" ht="54" hidden="1">
      <c r="A211" s="444"/>
      <c r="B211" s="455"/>
      <c r="C211" s="456"/>
      <c r="D211" s="456"/>
      <c r="E211" s="454"/>
      <c r="F211" s="412" t="s">
        <v>37</v>
      </c>
      <c r="G211" s="413"/>
      <c r="H211" s="85"/>
      <c r="I211" s="78">
        <v>3.4099999999999988</v>
      </c>
      <c r="J211" s="518" t="s">
        <v>212</v>
      </c>
      <c r="K211" s="515" t="s">
        <v>111</v>
      </c>
      <c r="L211" s="26" t="str">
        <f t="shared" si="8"/>
        <v>.Green walls/vines &amp; ivy planting around school boundaries to mitigate particulate air pollution.</v>
      </c>
      <c r="M211" s="330" t="s">
        <v>49</v>
      </c>
      <c r="N211" s="26"/>
      <c r="O211" s="26"/>
      <c r="P211" s="355">
        <v>0</v>
      </c>
      <c r="Q211" s="361"/>
      <c r="R211" s="361"/>
      <c r="S211" s="361"/>
      <c r="T211" s="361"/>
      <c r="U211" s="400" t="s">
        <v>111</v>
      </c>
      <c r="V211" s="61" t="s">
        <v>49</v>
      </c>
      <c r="W211" s="26"/>
      <c r="X211" s="405"/>
      <c r="AB211" s="378"/>
      <c r="AC211" s="379">
        <f t="shared" si="9"/>
        <v>203</v>
      </c>
    </row>
    <row r="212" spans="1:29" ht="80" hidden="1">
      <c r="A212" s="444"/>
      <c r="B212" s="455"/>
      <c r="C212" s="456"/>
      <c r="D212" s="456"/>
      <c r="E212" s="454"/>
      <c r="F212" s="412" t="s">
        <v>37</v>
      </c>
      <c r="G212" s="413"/>
      <c r="H212" s="85"/>
      <c r="I212" s="78">
        <v>3.4119999999999986</v>
      </c>
      <c r="J212" s="518" t="s">
        <v>212</v>
      </c>
      <c r="K212" s="515" t="s">
        <v>111</v>
      </c>
      <c r="L212" s="26" t="str">
        <f t="shared" si="8"/>
        <v>.Improve and increase cycling facilities, including segregated cycle lanes, enforcement of no-stopping on cycle lanes, more and secure cycle parking.</v>
      </c>
      <c r="M212" s="330" t="s">
        <v>506</v>
      </c>
      <c r="N212" s="26"/>
      <c r="O212" s="26"/>
      <c r="P212" s="355">
        <v>0</v>
      </c>
      <c r="Q212" s="361"/>
      <c r="R212" s="361"/>
      <c r="S212" s="361"/>
      <c r="T212" s="361"/>
      <c r="U212" s="400" t="s">
        <v>111</v>
      </c>
      <c r="V212" s="61" t="s">
        <v>50</v>
      </c>
      <c r="W212" s="26"/>
      <c r="X212" s="405"/>
      <c r="AB212" s="378"/>
      <c r="AC212" s="379">
        <f t="shared" si="9"/>
        <v>204</v>
      </c>
    </row>
    <row r="213" spans="1:29" ht="80" hidden="1">
      <c r="A213" s="444"/>
      <c r="B213" s="455"/>
      <c r="C213" s="456"/>
      <c r="D213" s="456"/>
      <c r="E213" s="454"/>
      <c r="F213" s="412" t="s">
        <v>37</v>
      </c>
      <c r="G213" s="413"/>
      <c r="H213" s="85"/>
      <c r="I213" s="78">
        <v>3.4139999999999984</v>
      </c>
      <c r="J213" s="518" t="s">
        <v>212</v>
      </c>
      <c r="K213" s="515" t="s">
        <v>111</v>
      </c>
      <c r="L213" s="26" t="str">
        <f t="shared" si="8"/>
        <v>.Limit home deliveries to electric vehicles and limit size of delivery vehicles as well as the delivery access times to ensure completely traffic-free periods. Mini ULEZs.</v>
      </c>
      <c r="M213" s="330" t="s">
        <v>507</v>
      </c>
      <c r="N213" s="26"/>
      <c r="O213" s="26"/>
      <c r="P213" s="355">
        <v>0</v>
      </c>
      <c r="Q213" s="361"/>
      <c r="R213" s="361"/>
      <c r="S213" s="361"/>
      <c r="T213" s="361"/>
      <c r="U213" s="400" t="s">
        <v>111</v>
      </c>
      <c r="V213" s="61" t="s">
        <v>51</v>
      </c>
      <c r="W213" s="26"/>
      <c r="X213" s="405"/>
      <c r="AB213" s="378"/>
      <c r="AC213" s="379">
        <f t="shared" si="9"/>
        <v>205</v>
      </c>
    </row>
    <row r="214" spans="1:29" ht="54" hidden="1">
      <c r="A214" s="444"/>
      <c r="B214" s="455"/>
      <c r="C214" s="456"/>
      <c r="D214" s="456"/>
      <c r="E214" s="454"/>
      <c r="F214" s="412" t="s">
        <v>37</v>
      </c>
      <c r="G214" s="413"/>
      <c r="H214" s="85"/>
      <c r="I214" s="78">
        <v>3.4159999999999981</v>
      </c>
      <c r="J214" s="518" t="s">
        <v>212</v>
      </c>
      <c r="K214" s="513" t="s">
        <v>111</v>
      </c>
      <c r="L214" s="26" t="str">
        <f t="shared" si="8"/>
        <v>.Limit roadside parking space in Holmfirth town centre to disabled parking</v>
      </c>
      <c r="M214" s="330" t="s">
        <v>52</v>
      </c>
      <c r="N214" s="26"/>
      <c r="O214" s="26"/>
      <c r="P214" s="355">
        <v>0</v>
      </c>
      <c r="Q214" s="361"/>
      <c r="R214" s="361"/>
      <c r="S214" s="361"/>
      <c r="T214" s="361"/>
      <c r="U214" s="400" t="s">
        <v>111</v>
      </c>
      <c r="V214" s="61" t="s">
        <v>52</v>
      </c>
      <c r="W214" s="26"/>
      <c r="X214" s="405"/>
      <c r="AB214" s="378"/>
      <c r="AC214" s="379">
        <f t="shared" si="9"/>
        <v>206</v>
      </c>
    </row>
    <row r="215" spans="1:29" ht="45" hidden="1">
      <c r="A215" s="444"/>
      <c r="B215" s="455"/>
      <c r="C215" s="456"/>
      <c r="D215" s="456"/>
      <c r="E215" s="454"/>
      <c r="F215" s="412" t="s">
        <v>37</v>
      </c>
      <c r="G215" s="413"/>
      <c r="H215" s="85"/>
      <c r="I215" s="78">
        <v>3.4179999999999979</v>
      </c>
      <c r="J215" s="297" t="s">
        <v>212</v>
      </c>
      <c r="K215" s="513" t="s">
        <v>111</v>
      </c>
      <c r="L215" s="26" t="str">
        <f t="shared" si="8"/>
        <v>.Lorries limited to going through Holmfirth before 8.00am &amp; after 6pm.</v>
      </c>
      <c r="M215" s="330" t="s">
        <v>53</v>
      </c>
      <c r="N215" s="26"/>
      <c r="O215" s="26"/>
      <c r="P215" s="355">
        <v>0</v>
      </c>
      <c r="Q215" s="361"/>
      <c r="R215" s="361"/>
      <c r="S215" s="361"/>
      <c r="T215" s="361"/>
      <c r="U215" s="400" t="s">
        <v>111</v>
      </c>
      <c r="V215" s="61" t="s">
        <v>53</v>
      </c>
      <c r="W215" s="26"/>
      <c r="X215" s="405"/>
      <c r="AB215" s="378"/>
      <c r="AC215" s="379">
        <f t="shared" si="9"/>
        <v>207</v>
      </c>
    </row>
    <row r="216" spans="1:29" ht="60" hidden="1">
      <c r="A216" s="444"/>
      <c r="B216" s="455"/>
      <c r="C216" s="456"/>
      <c r="D216" s="456"/>
      <c r="E216" s="454"/>
      <c r="F216" s="412" t="s">
        <v>37</v>
      </c>
      <c r="G216" s="413"/>
      <c r="H216" s="85"/>
      <c r="I216" s="78">
        <v>3.4199999999999977</v>
      </c>
      <c r="J216" s="297" t="s">
        <v>212</v>
      </c>
      <c r="K216" s="513" t="s">
        <v>111</v>
      </c>
      <c r="L216" s="26" t="str">
        <f t="shared" si="8"/>
        <v>.Make Holmfirth town centre including Hollowgate motor vehicle free asap and turn it into a green environment.</v>
      </c>
      <c r="M216" s="330" t="s">
        <v>54</v>
      </c>
      <c r="N216" s="26"/>
      <c r="O216" s="26"/>
      <c r="P216" s="355">
        <v>0</v>
      </c>
      <c r="Q216" s="361"/>
      <c r="R216" s="361"/>
      <c r="S216" s="361"/>
      <c r="T216" s="361"/>
      <c r="U216" s="400" t="s">
        <v>111</v>
      </c>
      <c r="V216" s="61" t="s">
        <v>54</v>
      </c>
      <c r="W216" s="26"/>
      <c r="X216" s="405"/>
      <c r="AB216" s="378"/>
      <c r="AC216" s="379">
        <f t="shared" si="9"/>
        <v>208</v>
      </c>
    </row>
    <row r="217" spans="1:29" ht="60" hidden="1">
      <c r="A217" s="444"/>
      <c r="B217" s="455"/>
      <c r="C217" s="456"/>
      <c r="D217" s="456"/>
      <c r="E217" s="454"/>
      <c r="F217" s="412" t="s">
        <v>37</v>
      </c>
      <c r="G217" s="413"/>
      <c r="H217" s="85"/>
      <c r="I217" s="78">
        <v>3.4219999999999975</v>
      </c>
      <c r="J217" s="297" t="s">
        <v>212</v>
      </c>
      <c r="K217" s="513" t="s">
        <v>111</v>
      </c>
      <c r="L217" s="26" t="str">
        <f t="shared" si="8"/>
        <v>.Restrict or ban car parking next to schools, to encourage children and parents walking to schools</v>
      </c>
      <c r="M217" s="330" t="s">
        <v>508</v>
      </c>
      <c r="N217" s="26"/>
      <c r="O217" s="26"/>
      <c r="P217" s="355">
        <v>0</v>
      </c>
      <c r="Q217" s="361"/>
      <c r="R217" s="361"/>
      <c r="S217" s="361"/>
      <c r="T217" s="361"/>
      <c r="U217" s="400" t="s">
        <v>111</v>
      </c>
      <c r="V217" s="61" t="s">
        <v>55</v>
      </c>
      <c r="W217" s="26"/>
      <c r="X217" s="405"/>
      <c r="AB217" s="378"/>
      <c r="AC217" s="379">
        <f t="shared" si="9"/>
        <v>209</v>
      </c>
    </row>
    <row r="218" spans="1:29" ht="54" hidden="1">
      <c r="A218" s="444"/>
      <c r="B218" s="455"/>
      <c r="C218" s="456"/>
      <c r="D218" s="456"/>
      <c r="E218" s="454"/>
      <c r="F218" s="412" t="s">
        <v>37</v>
      </c>
      <c r="G218" s="413"/>
      <c r="H218" s="85"/>
      <c r="I218" s="78">
        <v>3.4239999999999973</v>
      </c>
      <c r="J218" s="297" t="s">
        <v>212</v>
      </c>
      <c r="K218" s="513" t="s">
        <v>111</v>
      </c>
      <c r="L218" s="26" t="str">
        <f t="shared" si="8"/>
        <v>.Roads around schools closed to all traffic at beginnings &amp; endings of school day. Mini ULEZs.</v>
      </c>
      <c r="M218" s="330" t="s">
        <v>509</v>
      </c>
      <c r="N218" s="26"/>
      <c r="O218" s="26"/>
      <c r="P218" s="355">
        <v>0</v>
      </c>
      <c r="Q218" s="361"/>
      <c r="R218" s="361"/>
      <c r="S218" s="361"/>
      <c r="T218" s="361"/>
      <c r="U218" s="400" t="s">
        <v>111</v>
      </c>
      <c r="V218" s="61" t="s">
        <v>56</v>
      </c>
      <c r="W218" s="26"/>
      <c r="X218" s="405"/>
      <c r="AB218" s="378"/>
      <c r="AC218" s="379">
        <f t="shared" ref="AC218:AC249" si="10">+AC217+1</f>
        <v>210</v>
      </c>
    </row>
    <row r="219" spans="1:29" ht="72" hidden="1">
      <c r="A219" s="444"/>
      <c r="B219" s="455"/>
      <c r="C219" s="456"/>
      <c r="D219" s="456"/>
      <c r="E219" s="454"/>
      <c r="F219" s="412" t="s">
        <v>37</v>
      </c>
      <c r="G219" s="413"/>
      <c r="H219" s="85"/>
      <c r="I219" s="78">
        <v>3.4260000000000002</v>
      </c>
      <c r="J219" s="297" t="s">
        <v>212</v>
      </c>
      <c r="K219" s="513" t="s">
        <v>111</v>
      </c>
      <c r="L219" s="26" t="str">
        <f t="shared" si="8"/>
        <v>.Use horse drawn carriages or traps as EV transfers between Park &amp; Ride carpark at Sands into Holmfirth in summer, for tourists.</v>
      </c>
      <c r="M219" s="330" t="s">
        <v>378</v>
      </c>
      <c r="N219" s="26"/>
      <c r="O219" s="26"/>
      <c r="P219" s="355">
        <v>0</v>
      </c>
      <c r="Q219" s="361"/>
      <c r="R219" s="361"/>
      <c r="S219" s="361"/>
      <c r="T219" s="361"/>
      <c r="U219" s="400" t="s">
        <v>111</v>
      </c>
      <c r="V219" s="61" t="s">
        <v>378</v>
      </c>
      <c r="W219" s="26"/>
      <c r="X219" s="405"/>
      <c r="AB219" s="378"/>
      <c r="AC219" s="379">
        <f t="shared" si="10"/>
        <v>211</v>
      </c>
    </row>
    <row r="220" spans="1:29" ht="100" hidden="1">
      <c r="A220" s="444"/>
      <c r="B220" s="455"/>
      <c r="C220" s="456"/>
      <c r="D220" s="456"/>
      <c r="E220" s="454"/>
      <c r="F220" s="412" t="s">
        <v>37</v>
      </c>
      <c r="G220" s="413"/>
      <c r="H220" s="85"/>
      <c r="I220" s="78">
        <v>3.4279999999999999</v>
      </c>
      <c r="J220" s="297" t="s">
        <v>212</v>
      </c>
      <c r="K220" s="513" t="s">
        <v>111</v>
      </c>
      <c r="L220" s="26" t="str">
        <f t="shared" si="8"/>
        <v>.Set a target to return 50% of carriageway in the Holme Valley to non-car use by 2030, with space restored for pedestrians, on street cycle parking, green growing space, tree growth, playspace &amp; local food growing.</v>
      </c>
      <c r="M220" s="330" t="s">
        <v>510</v>
      </c>
      <c r="N220" s="26"/>
      <c r="O220" s="26"/>
      <c r="P220" s="355">
        <v>0</v>
      </c>
      <c r="Q220" s="361"/>
      <c r="R220" s="361"/>
      <c r="S220" s="361"/>
      <c r="T220" s="361"/>
      <c r="U220" s="400" t="s">
        <v>111</v>
      </c>
      <c r="V220" s="61"/>
      <c r="W220" s="26" t="s">
        <v>57</v>
      </c>
      <c r="X220" s="405"/>
      <c r="AB220" s="378"/>
      <c r="AC220" s="379">
        <f t="shared" si="10"/>
        <v>212</v>
      </c>
    </row>
    <row r="221" spans="1:29" ht="100" hidden="1">
      <c r="A221" s="444"/>
      <c r="B221" s="455"/>
      <c r="C221" s="456"/>
      <c r="D221" s="456"/>
      <c r="E221" s="454"/>
      <c r="F221" s="412" t="s">
        <v>37</v>
      </c>
      <c r="G221" s="413"/>
      <c r="H221" s="85"/>
      <c r="I221" s="78">
        <v>3.5019999999999998</v>
      </c>
      <c r="J221" s="297" t="s">
        <v>197</v>
      </c>
      <c r="K221" s="513" t="s">
        <v>111</v>
      </c>
      <c r="L221" s="26" t="str">
        <f t="shared" si="8"/>
        <v>Reduce or restrict international travel travel and flights each year - individual residents and also companies. Personal pledges or business pledges.  Green stars/PR rewards incentives for reduced travels.</v>
      </c>
      <c r="M221" s="330" t="s">
        <v>511</v>
      </c>
      <c r="N221" s="26"/>
      <c r="O221" s="26"/>
      <c r="P221" s="355">
        <v>0</v>
      </c>
      <c r="Q221" s="361"/>
      <c r="R221" s="361"/>
      <c r="S221" s="361"/>
      <c r="T221" s="361"/>
      <c r="U221" s="61" t="s">
        <v>300</v>
      </c>
      <c r="V221" s="400"/>
      <c r="W221" s="397"/>
      <c r="X221" s="405"/>
      <c r="AB221" s="378"/>
      <c r="AC221" s="379">
        <f t="shared" si="10"/>
        <v>213</v>
      </c>
    </row>
    <row r="222" spans="1:29" ht="100" hidden="1">
      <c r="A222" s="444"/>
      <c r="B222" s="455"/>
      <c r="C222" s="456"/>
      <c r="D222" s="456"/>
      <c r="E222" s="454"/>
      <c r="F222" s="412" t="s">
        <v>37</v>
      </c>
      <c r="G222" s="413"/>
      <c r="H222" s="85"/>
      <c r="I222" s="78">
        <v>3.5039999999999996</v>
      </c>
      <c r="J222" s="297" t="s">
        <v>197</v>
      </c>
      <c r="K222" s="513" t="s">
        <v>111</v>
      </c>
      <c r="L222" s="26" t="str">
        <f t="shared" si="8"/>
        <v>Publish comparisons in tonnes carbon of a flight to the USA, and other equivalents eg cr journey in miles, eating red meat, home heating losses etc. Raise awareness of carbon impacts with real numbers.</v>
      </c>
      <c r="M222" s="330" t="s">
        <v>512</v>
      </c>
      <c r="N222" s="26"/>
      <c r="O222" s="26"/>
      <c r="P222" s="355">
        <v>0</v>
      </c>
      <c r="Q222" s="361"/>
      <c r="R222" s="361"/>
      <c r="S222" s="361"/>
      <c r="T222" s="361"/>
      <c r="U222" s="61" t="s">
        <v>299</v>
      </c>
      <c r="V222" s="400"/>
      <c r="W222" s="397"/>
      <c r="X222" s="405"/>
      <c r="AB222" s="378"/>
      <c r="AC222" s="379">
        <f t="shared" si="10"/>
        <v>214</v>
      </c>
    </row>
    <row r="223" spans="1:29" ht="45" hidden="1">
      <c r="A223" s="444"/>
      <c r="B223" s="455"/>
      <c r="C223" s="456"/>
      <c r="D223" s="456"/>
      <c r="E223" s="454"/>
      <c r="F223" s="412" t="s">
        <v>37</v>
      </c>
      <c r="G223" s="413"/>
      <c r="H223" s="85"/>
      <c r="I223" s="78">
        <v>3.5059999999999993</v>
      </c>
      <c r="J223" s="297" t="s">
        <v>197</v>
      </c>
      <c r="K223" s="513" t="s">
        <v>111</v>
      </c>
      <c r="L223" s="26" t="str">
        <f t="shared" si="8"/>
        <v>Lobby government for higher carbon taxes on fossil-fueled air travel</v>
      </c>
      <c r="M223" s="330" t="s">
        <v>58</v>
      </c>
      <c r="N223" s="26"/>
      <c r="O223" s="26"/>
      <c r="P223" s="355">
        <v>0</v>
      </c>
      <c r="Q223" s="361"/>
      <c r="R223" s="361"/>
      <c r="S223" s="361"/>
      <c r="T223" s="361"/>
      <c r="U223" s="61" t="s">
        <v>58</v>
      </c>
      <c r="V223" s="400"/>
      <c r="W223" s="397"/>
      <c r="X223" s="405"/>
      <c r="AB223" s="378"/>
      <c r="AC223" s="379">
        <f t="shared" si="10"/>
        <v>215</v>
      </c>
    </row>
    <row r="224" spans="1:29" ht="60" hidden="1">
      <c r="A224" s="444"/>
      <c r="B224" s="455"/>
      <c r="C224" s="456"/>
      <c r="D224" s="456"/>
      <c r="E224" s="454"/>
      <c r="F224" s="415" t="s">
        <v>98</v>
      </c>
      <c r="G224" s="416"/>
      <c r="H224" s="86"/>
      <c r="I224" s="79">
        <v>4.1019999999999994</v>
      </c>
      <c r="J224" s="297" t="s">
        <v>213</v>
      </c>
      <c r="K224" s="513" t="s">
        <v>111</v>
      </c>
      <c r="L224" s="26" t="str">
        <f t="shared" si="8"/>
        <v>Facilitate distribution of surplus food from events and businesses with planned pre-event arrangements being part of licencing.</v>
      </c>
      <c r="M224" s="331" t="s">
        <v>513</v>
      </c>
      <c r="N224" s="26"/>
      <c r="O224" s="26"/>
      <c r="P224" s="355">
        <v>0</v>
      </c>
      <c r="Q224" s="361"/>
      <c r="R224" s="361"/>
      <c r="S224" s="361"/>
      <c r="T224" s="361"/>
      <c r="U224" s="100" t="s">
        <v>59</v>
      </c>
      <c r="V224" s="100"/>
      <c r="W224" s="48"/>
      <c r="X224" s="49"/>
      <c r="AB224" s="378"/>
      <c r="AC224" s="379">
        <f t="shared" si="10"/>
        <v>216</v>
      </c>
    </row>
    <row r="225" spans="1:29" ht="60" hidden="1">
      <c r="A225" s="444"/>
      <c r="B225" s="455"/>
      <c r="C225" s="456"/>
      <c r="D225" s="456"/>
      <c r="E225" s="454"/>
      <c r="F225" s="415" t="s">
        <v>98</v>
      </c>
      <c r="G225" s="416"/>
      <c r="H225" s="86"/>
      <c r="I225" s="79">
        <v>4.1039999999999992</v>
      </c>
      <c r="J225" s="297" t="s">
        <v>213</v>
      </c>
      <c r="K225" s="513" t="s">
        <v>111</v>
      </c>
      <c r="L225" s="26" t="str">
        <f t="shared" si="8"/>
        <v>Food carbon footprint - increase awareness - get supermarkets to make a section for 'air flown food'</v>
      </c>
      <c r="M225" s="331" t="s">
        <v>514</v>
      </c>
      <c r="N225" s="26"/>
      <c r="O225" s="26"/>
      <c r="P225" s="355">
        <v>0</v>
      </c>
      <c r="Q225" s="361"/>
      <c r="R225" s="361"/>
      <c r="S225" s="361"/>
      <c r="T225" s="361"/>
      <c r="U225" s="61" t="s">
        <v>156</v>
      </c>
      <c r="V225" s="100"/>
      <c r="W225" s="48"/>
      <c r="X225" s="49"/>
      <c r="AB225" s="378"/>
      <c r="AC225" s="379">
        <f t="shared" si="10"/>
        <v>217</v>
      </c>
    </row>
    <row r="226" spans="1:29" ht="60" hidden="1">
      <c r="A226" s="444"/>
      <c r="B226" s="455"/>
      <c r="C226" s="456"/>
      <c r="D226" s="456"/>
      <c r="E226" s="454"/>
      <c r="F226" s="415" t="s">
        <v>98</v>
      </c>
      <c r="G226" s="416"/>
      <c r="H226" s="86"/>
      <c r="I226" s="79">
        <v>4.105999999999999</v>
      </c>
      <c r="J226" s="297" t="s">
        <v>213</v>
      </c>
      <c r="K226" s="513" t="s">
        <v>111</v>
      </c>
      <c r="L226" s="26" t="str">
        <f t="shared" si="8"/>
        <v>Food carbon footprint - increase awareness - shops give out green discs for shoppers with lower CO2/food£ in their baskets.</v>
      </c>
      <c r="M226" s="331" t="s">
        <v>515</v>
      </c>
      <c r="N226" s="26"/>
      <c r="O226" s="26"/>
      <c r="P226" s="355">
        <v>0</v>
      </c>
      <c r="Q226" s="361"/>
      <c r="R226" s="361"/>
      <c r="S226" s="361"/>
      <c r="T226" s="361"/>
      <c r="U226" s="61" t="s">
        <v>157</v>
      </c>
      <c r="V226" s="100"/>
      <c r="W226" s="48"/>
      <c r="X226" s="277"/>
      <c r="AB226" s="378"/>
      <c r="AC226" s="379">
        <f t="shared" si="10"/>
        <v>218</v>
      </c>
    </row>
    <row r="227" spans="1:29" ht="60" hidden="1">
      <c r="A227" s="444"/>
      <c r="B227" s="455"/>
      <c r="C227" s="456"/>
      <c r="D227" s="456"/>
      <c r="E227" s="454"/>
      <c r="F227" s="415" t="s">
        <v>98</v>
      </c>
      <c r="G227" s="416"/>
      <c r="H227" s="86"/>
      <c r="I227" s="79">
        <v>4.1079999999999988</v>
      </c>
      <c r="J227" s="297" t="s">
        <v>213</v>
      </c>
      <c r="K227" s="513" t="s">
        <v>111</v>
      </c>
      <c r="L227" s="26" t="str">
        <f t="shared" si="8"/>
        <v xml:space="preserve">Food carbon footprint - increased awareness - get shops to have carbon footprint marked on product labels and receipts. </v>
      </c>
      <c r="M227" s="331" t="s">
        <v>516</v>
      </c>
      <c r="N227" s="26"/>
      <c r="O227" s="26"/>
      <c r="P227" s="355">
        <v>0</v>
      </c>
      <c r="Q227" s="361"/>
      <c r="R227" s="361"/>
      <c r="S227" s="361"/>
      <c r="T227" s="361"/>
      <c r="U227" s="61" t="s">
        <v>158</v>
      </c>
      <c r="V227" s="100"/>
      <c r="W227" s="48"/>
      <c r="X227" s="277"/>
      <c r="AB227" s="378"/>
      <c r="AC227" s="379">
        <f t="shared" si="10"/>
        <v>219</v>
      </c>
    </row>
    <row r="228" spans="1:29" ht="54" hidden="1">
      <c r="A228" s="444"/>
      <c r="B228" s="455"/>
      <c r="C228" s="456"/>
      <c r="D228" s="456"/>
      <c r="E228" s="454"/>
      <c r="F228" s="415" t="s">
        <v>98</v>
      </c>
      <c r="G228" s="416"/>
      <c r="H228" s="86"/>
      <c r="I228" s="79">
        <v>4.1099999999999985</v>
      </c>
      <c r="J228" s="297" t="s">
        <v>213</v>
      </c>
      <c r="K228" s="513" t="s">
        <v>111</v>
      </c>
      <c r="L228" s="26" t="str">
        <f t="shared" si="8"/>
        <v>Pay for high carbon shopping - promote zero business rates for zero carbon shops?</v>
      </c>
      <c r="M228" s="331" t="s">
        <v>118</v>
      </c>
      <c r="N228" s="26"/>
      <c r="O228" s="26"/>
      <c r="P228" s="355">
        <v>0</v>
      </c>
      <c r="Q228" s="361"/>
      <c r="R228" s="361"/>
      <c r="S228" s="361"/>
      <c r="T228" s="361"/>
      <c r="U228" s="100" t="s">
        <v>118</v>
      </c>
      <c r="V228" s="100"/>
      <c r="W228" s="48"/>
      <c r="X228" s="277"/>
      <c r="AB228" s="378"/>
      <c r="AC228" s="379">
        <f t="shared" si="10"/>
        <v>220</v>
      </c>
    </row>
    <row r="229" spans="1:29" ht="80" hidden="1">
      <c r="A229" s="444"/>
      <c r="B229" s="455"/>
      <c r="C229" s="456"/>
      <c r="D229" s="456"/>
      <c r="E229" s="454"/>
      <c r="F229" s="415" t="s">
        <v>98</v>
      </c>
      <c r="G229" s="416"/>
      <c r="H229" s="86"/>
      <c r="I229" s="79">
        <v>4.1119999999999983</v>
      </c>
      <c r="J229" s="295" t="s">
        <v>213</v>
      </c>
      <c r="K229" s="515" t="s">
        <v>111</v>
      </c>
      <c r="L229" s="26" t="str">
        <f t="shared" si="8"/>
        <v>Pay for high carbon product shopping  - voluntary payment with shopping for carbon offset? Dual pricing of product with/without carbon offset?</v>
      </c>
      <c r="M229" s="331" t="s">
        <v>517</v>
      </c>
      <c r="N229" s="26"/>
      <c r="O229" s="28"/>
      <c r="P229" s="358">
        <v>0</v>
      </c>
      <c r="Q229" s="362"/>
      <c r="R229" s="361"/>
      <c r="S229" s="361"/>
      <c r="T229" s="361"/>
      <c r="U229" s="398" t="s">
        <v>60</v>
      </c>
      <c r="V229" s="398"/>
      <c r="W229" s="496"/>
      <c r="X229" s="277"/>
      <c r="AB229" s="378"/>
      <c r="AC229" s="379">
        <f t="shared" si="10"/>
        <v>221</v>
      </c>
    </row>
    <row r="230" spans="1:29" ht="72" hidden="1">
      <c r="A230" s="444"/>
      <c r="B230" s="455"/>
      <c r="C230" s="456"/>
      <c r="D230" s="456"/>
      <c r="E230" s="454"/>
      <c r="F230" s="415" t="s">
        <v>98</v>
      </c>
      <c r="G230" s="416"/>
      <c r="H230" s="86"/>
      <c r="I230" s="79">
        <v>4.1180000000000003</v>
      </c>
      <c r="J230" s="295" t="s">
        <v>213</v>
      </c>
      <c r="K230" s="513" t="s">
        <v>111</v>
      </c>
      <c r="L230" s="26" t="str">
        <f t="shared" si="8"/>
        <v>.Local food rating - Encourage local shops to increase their  CE star ratings on the food they sell i.e. promote local food.</v>
      </c>
      <c r="M230" s="331" t="s">
        <v>401</v>
      </c>
      <c r="N230" s="26"/>
      <c r="O230" s="26"/>
      <c r="P230" s="355">
        <v>0</v>
      </c>
      <c r="Q230" s="361"/>
      <c r="R230" s="361"/>
      <c r="S230" s="361"/>
      <c r="T230" s="361"/>
      <c r="U230" s="100" t="s">
        <v>111</v>
      </c>
      <c r="V230" s="398" t="s">
        <v>150</v>
      </c>
      <c r="W230" s="496"/>
      <c r="X230" s="277"/>
      <c r="AB230" s="378"/>
      <c r="AC230" s="379">
        <f t="shared" si="10"/>
        <v>222</v>
      </c>
    </row>
    <row r="231" spans="1:29" ht="54" hidden="1">
      <c r="A231" s="444"/>
      <c r="B231" s="455"/>
      <c r="C231" s="456"/>
      <c r="D231" s="456"/>
      <c r="E231" s="454"/>
      <c r="F231" s="415" t="s">
        <v>98</v>
      </c>
      <c r="G231" s="416"/>
      <c r="H231" s="86"/>
      <c r="I231" s="79">
        <v>4.12</v>
      </c>
      <c r="J231" s="295" t="s">
        <v>213</v>
      </c>
      <c r="K231" s="513" t="s">
        <v>111</v>
      </c>
      <c r="L231" s="26" t="str">
        <f t="shared" si="8"/>
        <v>.Up skill young people during the their young education phase to grow food at home</v>
      </c>
      <c r="M231" s="331" t="s">
        <v>402</v>
      </c>
      <c r="N231" s="26"/>
      <c r="O231" s="26"/>
      <c r="P231" s="355">
        <v>0</v>
      </c>
      <c r="Q231" s="361"/>
      <c r="R231" s="361"/>
      <c r="S231" s="361"/>
      <c r="T231" s="361"/>
      <c r="U231" s="100" t="s">
        <v>111</v>
      </c>
      <c r="V231" s="398" t="s">
        <v>116</v>
      </c>
      <c r="W231" s="496"/>
      <c r="X231" s="277"/>
      <c r="AB231" s="378"/>
      <c r="AC231" s="379">
        <f t="shared" si="10"/>
        <v>223</v>
      </c>
    </row>
    <row r="232" spans="1:29" ht="80" hidden="1">
      <c r="A232" s="444"/>
      <c r="B232" s="455"/>
      <c r="C232" s="456"/>
      <c r="D232" s="456"/>
      <c r="E232" s="454"/>
      <c r="F232" s="415" t="s">
        <v>98</v>
      </c>
      <c r="G232" s="416"/>
      <c r="H232" s="86"/>
      <c r="I232" s="79">
        <v>4.1280000000000001</v>
      </c>
      <c r="J232" s="295" t="s">
        <v>213</v>
      </c>
      <c r="K232" s="515" t="s">
        <v>111</v>
      </c>
      <c r="L232" s="26" t="str">
        <f t="shared" si="8"/>
        <v>.Local produce Veg boxes - set up a locally grown community VEG BOX system - to grow and sell locally produced organic low carbon products direct to local residents.</v>
      </c>
      <c r="M232" s="331" t="s">
        <v>523</v>
      </c>
      <c r="N232" s="26"/>
      <c r="O232" s="28"/>
      <c r="P232" s="358">
        <v>0</v>
      </c>
      <c r="Q232" s="362"/>
      <c r="R232" s="361"/>
      <c r="S232" s="361"/>
      <c r="T232" s="361"/>
      <c r="U232" s="527" t="s">
        <v>111</v>
      </c>
      <c r="V232" s="398" t="s">
        <v>167</v>
      </c>
      <c r="W232" s="392"/>
      <c r="X232" s="277"/>
      <c r="AB232" s="378"/>
      <c r="AC232" s="379">
        <f t="shared" si="10"/>
        <v>224</v>
      </c>
    </row>
    <row r="233" spans="1:29" ht="100" hidden="1">
      <c r="A233" s="444"/>
      <c r="B233" s="455"/>
      <c r="C233" s="456"/>
      <c r="D233" s="456"/>
      <c r="E233" s="454"/>
      <c r="F233" s="415" t="s">
        <v>98</v>
      </c>
      <c r="G233" s="416"/>
      <c r="H233" s="86"/>
      <c r="I233" s="79">
        <v>4.13</v>
      </c>
      <c r="J233" s="295" t="s">
        <v>213</v>
      </c>
      <c r="K233" s="513" t="s">
        <v>111</v>
      </c>
      <c r="L233" s="26" t="str">
        <f t="shared" si="8"/>
        <v>Low carbon produce - explore ways of creating more locally produced organic low carbon products (with NFU and local farmers) that could be marketed as premium branded products.</v>
      </c>
      <c r="M233" s="331" t="s">
        <v>524</v>
      </c>
      <c r="N233" s="26"/>
      <c r="O233" s="26"/>
      <c r="P233" s="355">
        <v>0</v>
      </c>
      <c r="Q233" s="361"/>
      <c r="R233" s="361"/>
      <c r="S233" s="361"/>
      <c r="T233" s="361"/>
      <c r="U233" s="100" t="s">
        <v>160</v>
      </c>
      <c r="V233" s="398"/>
      <c r="W233" s="496"/>
      <c r="X233" s="277"/>
      <c r="AB233" s="378"/>
      <c r="AC233" s="379">
        <f t="shared" si="10"/>
        <v>225</v>
      </c>
    </row>
    <row r="234" spans="1:29" ht="72" hidden="1">
      <c r="A234" s="444"/>
      <c r="B234" s="455"/>
      <c r="C234" s="456"/>
      <c r="D234" s="456"/>
      <c r="E234" s="454"/>
      <c r="F234" s="415" t="s">
        <v>98</v>
      </c>
      <c r="G234" s="416"/>
      <c r="H234" s="86"/>
      <c r="I234" s="79">
        <v>4.1319999999999997</v>
      </c>
      <c r="J234" s="295" t="s">
        <v>213</v>
      </c>
      <c r="K234" s="513" t="s">
        <v>111</v>
      </c>
      <c r="L234" s="26" t="str">
        <f t="shared" si="8"/>
        <v>.Low carbon produce - grow and sell locally produced organic low carbon products marketed as premium branded products.</v>
      </c>
      <c r="M234" s="331" t="s">
        <v>525</v>
      </c>
      <c r="N234" s="26"/>
      <c r="O234" s="26"/>
      <c r="P234" s="355">
        <v>0</v>
      </c>
      <c r="Q234" s="361"/>
      <c r="R234" s="361"/>
      <c r="S234" s="361"/>
      <c r="T234" s="361"/>
      <c r="U234" s="100" t="s">
        <v>111</v>
      </c>
      <c r="V234" s="398" t="s">
        <v>525</v>
      </c>
      <c r="W234" s="496"/>
      <c r="X234" s="277"/>
      <c r="AB234" s="378"/>
      <c r="AC234" s="379">
        <f t="shared" si="10"/>
        <v>226</v>
      </c>
    </row>
    <row r="235" spans="1:29" ht="45" hidden="1">
      <c r="A235" s="444"/>
      <c r="B235" s="455"/>
      <c r="C235" s="456"/>
      <c r="D235" s="456"/>
      <c r="E235" s="454"/>
      <c r="F235" s="415" t="s">
        <v>98</v>
      </c>
      <c r="G235" s="416"/>
      <c r="H235" s="86"/>
      <c r="I235" s="79">
        <v>4.1340000000000003</v>
      </c>
      <c r="J235" s="295" t="s">
        <v>213</v>
      </c>
      <c r="K235" s="513" t="s">
        <v>111</v>
      </c>
      <c r="L235" s="26" t="str">
        <f t="shared" si="8"/>
        <v>.Set up Hydroponics system for growing local food</v>
      </c>
      <c r="M235" s="331" t="s">
        <v>61</v>
      </c>
      <c r="N235" s="26"/>
      <c r="O235" s="26"/>
      <c r="P235" s="355">
        <v>0</v>
      </c>
      <c r="Q235" s="361"/>
      <c r="R235" s="361"/>
      <c r="S235" s="361"/>
      <c r="T235" s="361"/>
      <c r="U235" s="261" t="s">
        <v>111</v>
      </c>
      <c r="V235" s="398" t="s">
        <v>61</v>
      </c>
      <c r="W235" s="496"/>
      <c r="X235" s="277"/>
      <c r="AB235" s="378"/>
      <c r="AC235" s="379">
        <f t="shared" si="10"/>
        <v>227</v>
      </c>
    </row>
    <row r="236" spans="1:29" ht="72" hidden="1">
      <c r="A236" s="444"/>
      <c r="B236" s="455"/>
      <c r="C236" s="456"/>
      <c r="D236" s="456"/>
      <c r="E236" s="454"/>
      <c r="F236" s="415" t="s">
        <v>98</v>
      </c>
      <c r="G236" s="416"/>
      <c r="H236" s="86"/>
      <c r="I236" s="79">
        <v>4.1360000000000001</v>
      </c>
      <c r="J236" s="295" t="s">
        <v>213</v>
      </c>
      <c r="K236" s="513" t="s">
        <v>111</v>
      </c>
      <c r="L236" s="26" t="str">
        <f t="shared" si="8"/>
        <v>Review whether Kirklees would support a local Coop for egg production and what testing is required</v>
      </c>
      <c r="M236" s="331" t="s">
        <v>120</v>
      </c>
      <c r="N236" s="26"/>
      <c r="O236" s="26"/>
      <c r="P236" s="355">
        <v>0</v>
      </c>
      <c r="Q236" s="361"/>
      <c r="R236" s="361"/>
      <c r="S236" s="361"/>
      <c r="T236" s="361"/>
      <c r="U236" s="100" t="s">
        <v>120</v>
      </c>
      <c r="V236" s="398"/>
      <c r="W236" s="496"/>
      <c r="X236" s="277"/>
      <c r="AB236" s="378"/>
      <c r="AC236" s="379">
        <f t="shared" si="10"/>
        <v>228</v>
      </c>
    </row>
    <row r="237" spans="1:29" ht="45" hidden="1">
      <c r="A237" s="444"/>
      <c r="B237" s="455"/>
      <c r="C237" s="456"/>
      <c r="D237" s="456"/>
      <c r="E237" s="454"/>
      <c r="F237" s="415" t="s">
        <v>98</v>
      </c>
      <c r="G237" s="416"/>
      <c r="H237" s="86"/>
      <c r="I237" s="79">
        <v>4.1379999999999999</v>
      </c>
      <c r="J237" s="295" t="s">
        <v>213</v>
      </c>
      <c r="K237" s="515" t="s">
        <v>111</v>
      </c>
      <c r="L237" s="26" t="str">
        <f t="shared" si="8"/>
        <v>.Set up a community Egg Coop for local producers in the Holme Valley.</v>
      </c>
      <c r="M237" s="331" t="s">
        <v>169</v>
      </c>
      <c r="N237" s="26"/>
      <c r="O237" s="28"/>
      <c r="P237" s="358">
        <v>0</v>
      </c>
      <c r="Q237" s="362"/>
      <c r="R237" s="361"/>
      <c r="S237" s="361"/>
      <c r="T237" s="361"/>
      <c r="U237" s="398" t="s">
        <v>111</v>
      </c>
      <c r="V237" s="398" t="s">
        <v>169</v>
      </c>
      <c r="W237" s="496"/>
      <c r="X237" s="277"/>
      <c r="AB237" s="378"/>
      <c r="AC237" s="379">
        <f t="shared" si="10"/>
        <v>229</v>
      </c>
    </row>
    <row r="238" spans="1:29" ht="45" hidden="1">
      <c r="A238" s="444"/>
      <c r="B238" s="455"/>
      <c r="C238" s="456"/>
      <c r="D238" s="456"/>
      <c r="E238" s="454"/>
      <c r="F238" s="415" t="s">
        <v>98</v>
      </c>
      <c r="G238" s="416"/>
      <c r="H238" s="86"/>
      <c r="I238" s="79">
        <v>4.1390000000000002</v>
      </c>
      <c r="J238" s="295" t="s">
        <v>213</v>
      </c>
      <c r="K238" s="514" t="s">
        <v>111</v>
      </c>
      <c r="L238" s="26" t="str">
        <f t="shared" si="8"/>
        <v>.Set up a Fruit &amp; Veg Coop for local producers in the Holme Valley</v>
      </c>
      <c r="M238" s="331" t="s">
        <v>121</v>
      </c>
      <c r="N238" s="26"/>
      <c r="O238" s="26"/>
      <c r="P238" s="355">
        <v>0</v>
      </c>
      <c r="Q238" s="361"/>
      <c r="R238" s="361"/>
      <c r="S238" s="361"/>
      <c r="T238" s="361"/>
      <c r="U238" s="261" t="s">
        <v>111</v>
      </c>
      <c r="V238" s="100" t="s">
        <v>121</v>
      </c>
      <c r="W238" s="48"/>
      <c r="X238" s="277"/>
      <c r="AB238" s="378"/>
      <c r="AC238" s="379">
        <f t="shared" si="10"/>
        <v>230</v>
      </c>
    </row>
    <row r="239" spans="1:29" ht="60" hidden="1">
      <c r="A239" s="444"/>
      <c r="B239" s="455"/>
      <c r="C239" s="456"/>
      <c r="D239" s="456"/>
      <c r="E239" s="454"/>
      <c r="F239" s="415" t="s">
        <v>98</v>
      </c>
      <c r="G239" s="416"/>
      <c r="H239" s="86"/>
      <c r="I239" s="79">
        <v>4.1399999999999997</v>
      </c>
      <c r="J239" s="295" t="s">
        <v>213</v>
      </c>
      <c r="K239" s="513" t="s">
        <v>111</v>
      </c>
      <c r="L239" s="26" t="str">
        <f t="shared" si="8"/>
        <v>Grant fund the purchase of a  community apple press to be allow a community Coop to be set up</v>
      </c>
      <c r="M239" s="331" t="s">
        <v>664</v>
      </c>
      <c r="N239" s="26"/>
      <c r="O239" s="26"/>
      <c r="P239" s="355">
        <v>0</v>
      </c>
      <c r="Q239" s="361"/>
      <c r="R239" s="361"/>
      <c r="S239" s="361"/>
      <c r="T239" s="361"/>
      <c r="U239" s="100" t="s">
        <v>114</v>
      </c>
      <c r="V239" s="100"/>
      <c r="W239" s="47"/>
      <c r="X239" s="277"/>
      <c r="AB239" s="378"/>
      <c r="AC239" s="379">
        <f t="shared" si="10"/>
        <v>231</v>
      </c>
    </row>
    <row r="240" spans="1:29" ht="54" hidden="1">
      <c r="A240" s="444"/>
      <c r="B240" s="455"/>
      <c r="C240" s="456"/>
      <c r="D240" s="456"/>
      <c r="E240" s="454"/>
      <c r="F240" s="415" t="s">
        <v>98</v>
      </c>
      <c r="G240" s="416"/>
      <c r="H240" s="86"/>
      <c r="I240" s="79">
        <v>4.1420000000000003</v>
      </c>
      <c r="J240" s="295" t="s">
        <v>213</v>
      </c>
      <c r="K240" s="513" t="s">
        <v>111</v>
      </c>
      <c r="L240" s="26" t="str">
        <f t="shared" si="8"/>
        <v>.Set up community Juice Coop for apple juice producers  in the Holme Valley</v>
      </c>
      <c r="M240" s="331" t="s">
        <v>170</v>
      </c>
      <c r="N240" s="26"/>
      <c r="O240" s="26"/>
      <c r="P240" s="355">
        <v>0</v>
      </c>
      <c r="Q240" s="361"/>
      <c r="R240" s="361"/>
      <c r="S240" s="361"/>
      <c r="T240" s="361"/>
      <c r="U240" s="100" t="s">
        <v>111</v>
      </c>
      <c r="V240" s="100" t="s">
        <v>170</v>
      </c>
      <c r="W240" s="47"/>
      <c r="X240" s="277"/>
      <c r="AB240" s="378"/>
      <c r="AC240" s="379">
        <f t="shared" si="10"/>
        <v>232</v>
      </c>
    </row>
    <row r="241" spans="1:29" ht="60" hidden="1">
      <c r="A241" s="444"/>
      <c r="B241" s="455"/>
      <c r="C241" s="456"/>
      <c r="D241" s="456"/>
      <c r="E241" s="454"/>
      <c r="F241" s="415" t="s">
        <v>98</v>
      </c>
      <c r="G241" s="416"/>
      <c r="H241" s="86"/>
      <c r="I241" s="79">
        <v>4.1440000000000001</v>
      </c>
      <c r="J241" s="295" t="s">
        <v>213</v>
      </c>
      <c r="K241" s="513" t="s">
        <v>111</v>
      </c>
      <c r="L241" s="26" t="str">
        <f t="shared" si="8"/>
        <v>.Set up local fruit based drinks company providing drinks for consumption in the Holme Valley</v>
      </c>
      <c r="M241" s="331" t="s">
        <v>161</v>
      </c>
      <c r="N241" s="26"/>
      <c r="O241" s="26"/>
      <c r="P241" s="355">
        <v>0</v>
      </c>
      <c r="Q241" s="361"/>
      <c r="R241" s="361"/>
      <c r="S241" s="361"/>
      <c r="T241" s="361"/>
      <c r="U241" s="100" t="s">
        <v>111</v>
      </c>
      <c r="V241" s="100"/>
      <c r="W241" s="45" t="s">
        <v>161</v>
      </c>
      <c r="X241" s="277"/>
      <c r="AB241" s="378"/>
      <c r="AC241" s="379">
        <f t="shared" si="10"/>
        <v>233</v>
      </c>
    </row>
    <row r="242" spans="1:29" ht="80" hidden="1">
      <c r="A242" s="444"/>
      <c r="B242" s="455"/>
      <c r="C242" s="456"/>
      <c r="D242" s="456"/>
      <c r="E242" s="454"/>
      <c r="F242" s="415" t="s">
        <v>98</v>
      </c>
      <c r="G242" s="416"/>
      <c r="H242" s="86"/>
      <c r="I242" s="79">
        <v>4.1459999999999999</v>
      </c>
      <c r="J242" s="295" t="s">
        <v>213</v>
      </c>
      <c r="K242" s="513" t="s">
        <v>111</v>
      </c>
      <c r="L242" s="26" t="str">
        <f t="shared" si="8"/>
        <v>Provide a communal refrigerated food storage facility where local people with excess locally grown food  produce can store these safely and can access them easily when needed.</v>
      </c>
      <c r="M242" s="331" t="s">
        <v>526</v>
      </c>
      <c r="N242" s="26"/>
      <c r="O242" s="26"/>
      <c r="P242" s="355">
        <v>0</v>
      </c>
      <c r="Q242" s="361"/>
      <c r="R242" s="361"/>
      <c r="S242" s="361"/>
      <c r="T242" s="361"/>
      <c r="U242" s="100" t="s">
        <v>162</v>
      </c>
      <c r="V242" s="100"/>
      <c r="W242" s="47"/>
      <c r="X242" s="277"/>
      <c r="AB242" s="378"/>
      <c r="AC242" s="379">
        <f t="shared" si="10"/>
        <v>234</v>
      </c>
    </row>
    <row r="243" spans="1:29" ht="80" hidden="1">
      <c r="A243" s="444"/>
      <c r="B243" s="455"/>
      <c r="C243" s="456"/>
      <c r="D243" s="456"/>
      <c r="E243" s="454"/>
      <c r="F243" s="415" t="s">
        <v>98</v>
      </c>
      <c r="G243" s="416"/>
      <c r="H243" s="86"/>
      <c r="I243" s="79">
        <v>4.202</v>
      </c>
      <c r="J243" s="295" t="s">
        <v>214</v>
      </c>
      <c r="K243" s="513" t="s">
        <v>111</v>
      </c>
      <c r="L243" s="26" t="str">
        <f t="shared" ref="L243:L306" si="11">CONCATENATE(U243,V243,W243)</f>
        <v>Evaluate the demand for community allotments and if required press local landowners and Councils to designate suitable land for growing produce</v>
      </c>
      <c r="M243" s="331" t="s">
        <v>527</v>
      </c>
      <c r="N243" s="26"/>
      <c r="O243" s="26"/>
      <c r="P243" s="355">
        <v>0</v>
      </c>
      <c r="Q243" s="361"/>
      <c r="R243" s="361"/>
      <c r="S243" s="361"/>
      <c r="T243" s="361"/>
      <c r="U243" s="100" t="s">
        <v>163</v>
      </c>
      <c r="V243" s="100"/>
      <c r="W243" s="46"/>
      <c r="X243" s="393"/>
      <c r="AB243" s="378"/>
      <c r="AC243" s="379">
        <f t="shared" si="10"/>
        <v>235</v>
      </c>
    </row>
    <row r="244" spans="1:29" ht="54" hidden="1">
      <c r="A244" s="444"/>
      <c r="B244" s="455"/>
      <c r="C244" s="456"/>
      <c r="D244" s="456"/>
      <c r="E244" s="489"/>
      <c r="F244" s="415" t="s">
        <v>98</v>
      </c>
      <c r="G244" s="416"/>
      <c r="H244" s="86"/>
      <c r="I244" s="79">
        <v>4.2060000000000004</v>
      </c>
      <c r="J244" s="295" t="s">
        <v>214</v>
      </c>
      <c r="K244" s="513" t="s">
        <v>111</v>
      </c>
      <c r="L244" s="26" t="str">
        <f t="shared" si="11"/>
        <v>Create an annual Home Valley prize(s) for the best 'low carbon'  vegetable/food plot</v>
      </c>
      <c r="M244" s="331" t="s">
        <v>126</v>
      </c>
      <c r="N244" s="26"/>
      <c r="O244" s="26"/>
      <c r="P244" s="355">
        <v>0</v>
      </c>
      <c r="Q244" s="361"/>
      <c r="R244" s="355"/>
      <c r="S244" s="355"/>
      <c r="T244" s="355"/>
      <c r="U244" s="100" t="s">
        <v>126</v>
      </c>
      <c r="V244" s="100"/>
      <c r="W244" s="46"/>
      <c r="X244" s="393"/>
      <c r="AB244" s="378"/>
      <c r="AC244" s="379">
        <f t="shared" si="10"/>
        <v>236</v>
      </c>
    </row>
    <row r="245" spans="1:29" ht="54" hidden="1">
      <c r="A245" s="444"/>
      <c r="B245" s="455"/>
      <c r="C245" s="456"/>
      <c r="D245" s="456"/>
      <c r="E245" s="489"/>
      <c r="F245" s="415" t="s">
        <v>98</v>
      </c>
      <c r="G245" s="416"/>
      <c r="H245" s="86"/>
      <c r="I245" s="79">
        <v>4.2080000000000002</v>
      </c>
      <c r="J245" s="295" t="s">
        <v>214</v>
      </c>
      <c r="K245" s="513" t="s">
        <v>111</v>
      </c>
      <c r="L245" s="26" t="str">
        <f t="shared" si="11"/>
        <v>Create an awareness and resource base to kick  start community food growing</v>
      </c>
      <c r="M245" s="331" t="s">
        <v>128</v>
      </c>
      <c r="N245" s="26"/>
      <c r="O245" s="26"/>
      <c r="P245" s="355">
        <v>0</v>
      </c>
      <c r="Q245" s="361"/>
      <c r="R245" s="355"/>
      <c r="S245" s="355"/>
      <c r="T245" s="355"/>
      <c r="U245" s="100" t="s">
        <v>128</v>
      </c>
      <c r="V245" s="100"/>
      <c r="W245" s="46"/>
      <c r="X245" s="393"/>
      <c r="AB245" s="378"/>
      <c r="AC245" s="379">
        <f t="shared" si="10"/>
        <v>237</v>
      </c>
    </row>
    <row r="246" spans="1:29" ht="60" hidden="1">
      <c r="A246" s="444"/>
      <c r="B246" s="455"/>
      <c r="C246" s="456"/>
      <c r="D246" s="456"/>
      <c r="E246" s="454"/>
      <c r="F246" s="415" t="s">
        <v>98</v>
      </c>
      <c r="G246" s="416"/>
      <c r="H246" s="86"/>
      <c r="I246" s="79">
        <v>4.21</v>
      </c>
      <c r="J246" s="295" t="s">
        <v>214</v>
      </c>
      <c r="K246" s="513" t="s">
        <v>111</v>
      </c>
      <c r="L246" s="26" t="str">
        <f t="shared" si="11"/>
        <v>.Facilitate communal greenhouses &amp; polytunnels to enable year round local food growing.</v>
      </c>
      <c r="M246" s="331" t="s">
        <v>403</v>
      </c>
      <c r="N246" s="26"/>
      <c r="O246" s="26"/>
      <c r="P246" s="355">
        <v>0</v>
      </c>
      <c r="Q246" s="361"/>
      <c r="R246" s="355"/>
      <c r="S246" s="355"/>
      <c r="T246" s="355"/>
      <c r="U246" s="100" t="s">
        <v>111</v>
      </c>
      <c r="V246" s="100" t="s">
        <v>62</v>
      </c>
      <c r="W246" s="397"/>
      <c r="X246" s="393"/>
      <c r="AB246" s="378"/>
      <c r="AC246" s="379">
        <f t="shared" si="10"/>
        <v>238</v>
      </c>
    </row>
    <row r="247" spans="1:29" ht="54" hidden="1">
      <c r="A247" s="444"/>
      <c r="B247" s="455"/>
      <c r="C247" s="456"/>
      <c r="D247" s="456"/>
      <c r="E247" s="454"/>
      <c r="F247" s="415" t="s">
        <v>98</v>
      </c>
      <c r="G247" s="416"/>
      <c r="H247" s="86"/>
      <c r="I247" s="79">
        <v>4.2119999999999997</v>
      </c>
      <c r="J247" s="295" t="s">
        <v>214</v>
      </c>
      <c r="K247" s="515" t="s">
        <v>111</v>
      </c>
      <c r="L247" s="26" t="str">
        <f t="shared" si="11"/>
        <v>Measure contribution that local food growing makes to food miles reduction</v>
      </c>
      <c r="M247" s="331" t="s">
        <v>127</v>
      </c>
      <c r="N247" s="26"/>
      <c r="O247" s="26"/>
      <c r="P247" s="355">
        <v>0</v>
      </c>
      <c r="Q247" s="361"/>
      <c r="R247" s="355"/>
      <c r="S247" s="355"/>
      <c r="T247" s="355"/>
      <c r="U247" s="100" t="s">
        <v>127</v>
      </c>
      <c r="V247" s="100"/>
      <c r="W247" s="47"/>
      <c r="X247" s="393"/>
      <c r="AB247" s="378"/>
      <c r="AC247" s="379">
        <f t="shared" si="10"/>
        <v>239</v>
      </c>
    </row>
    <row r="248" spans="1:29" ht="60" hidden="1">
      <c r="A248" s="444"/>
      <c r="B248" s="455"/>
      <c r="C248" s="456"/>
      <c r="D248" s="456"/>
      <c r="E248" s="454"/>
      <c r="F248" s="415" t="s">
        <v>98</v>
      </c>
      <c r="G248" s="416"/>
      <c r="H248" s="86"/>
      <c r="I248" s="79">
        <v>4.3019999999999996</v>
      </c>
      <c r="J248" s="295" t="s">
        <v>215</v>
      </c>
      <c r="K248" s="513" t="s">
        <v>111</v>
      </c>
      <c r="L248" s="26" t="str">
        <f t="shared" si="11"/>
        <v>Promote reduced red meat eating - produce and sponsor  local Holme Valley cook books for grass-fed beef</v>
      </c>
      <c r="M248" s="331" t="s">
        <v>325</v>
      </c>
      <c r="N248" s="26"/>
      <c r="O248" s="26"/>
      <c r="P248" s="355">
        <v>0</v>
      </c>
      <c r="Q248" s="361"/>
      <c r="R248" s="355"/>
      <c r="S248" s="355"/>
      <c r="T248" s="355"/>
      <c r="U248" s="100" t="s">
        <v>325</v>
      </c>
      <c r="V248" s="493"/>
      <c r="W248" s="498"/>
      <c r="X248" s="405"/>
      <c r="AB248" s="378"/>
      <c r="AC248" s="379">
        <f t="shared" si="10"/>
        <v>240</v>
      </c>
    </row>
    <row r="249" spans="1:29" ht="100" hidden="1">
      <c r="A249" s="444"/>
      <c r="B249" s="455"/>
      <c r="C249" s="456"/>
      <c r="D249" s="456"/>
      <c r="E249" s="454"/>
      <c r="F249" s="415" t="s">
        <v>98</v>
      </c>
      <c r="G249" s="416"/>
      <c r="H249" s="86"/>
      <c r="I249" s="79">
        <v>4.3039999999999994</v>
      </c>
      <c r="J249" s="295" t="s">
        <v>215</v>
      </c>
      <c r="K249" s="515" t="s">
        <v>111</v>
      </c>
      <c r="L249" s="26" t="str">
        <f t="shared" si="11"/>
        <v>Promote Meat-Free Mondays - personal pledges, local poster campaign. Get local cafes, pubs,  restaurants, supermarkets on board - to offer alternatives and incentives eg attractive local vegetarian dishes?</v>
      </c>
      <c r="M249" s="331" t="s">
        <v>529</v>
      </c>
      <c r="N249" s="26"/>
      <c r="O249" s="28"/>
      <c r="P249" s="358">
        <v>0</v>
      </c>
      <c r="Q249" s="362"/>
      <c r="R249" s="355"/>
      <c r="S249" s="355"/>
      <c r="T249" s="355"/>
      <c r="U249" s="398" t="s">
        <v>327</v>
      </c>
      <c r="V249" s="493"/>
      <c r="W249" s="498"/>
      <c r="X249" s="393"/>
      <c r="AB249" s="378"/>
      <c r="AC249" s="379">
        <f t="shared" si="10"/>
        <v>241</v>
      </c>
    </row>
    <row r="250" spans="1:29" ht="60" hidden="1">
      <c r="A250" s="444"/>
      <c r="B250" s="455"/>
      <c r="C250" s="456"/>
      <c r="D250" s="456"/>
      <c r="E250" s="454"/>
      <c r="F250" s="415" t="s">
        <v>98</v>
      </c>
      <c r="G250" s="416"/>
      <c r="H250" s="86"/>
      <c r="I250" s="79">
        <v>4.3039999999999994</v>
      </c>
      <c r="J250" s="295" t="s">
        <v>215</v>
      </c>
      <c r="K250" s="513" t="s">
        <v>111</v>
      </c>
      <c r="L250" s="26" t="str">
        <f t="shared" si="11"/>
        <v>Promote talks and leaflets on healthy seasonal food eating, facilitating healthy cooking &amp; nutrition in schools and the wider community.</v>
      </c>
      <c r="M250" s="331" t="s">
        <v>530</v>
      </c>
      <c r="N250" s="26"/>
      <c r="O250" s="26"/>
      <c r="P250" s="355">
        <v>0</v>
      </c>
      <c r="Q250" s="361"/>
      <c r="R250" s="355"/>
      <c r="S250" s="355"/>
      <c r="T250" s="355"/>
      <c r="U250" s="100" t="s">
        <v>63</v>
      </c>
      <c r="V250" s="493"/>
      <c r="W250" s="498"/>
      <c r="X250" s="393"/>
      <c r="AB250" s="378"/>
      <c r="AC250" s="379">
        <f t="shared" ref="AC250:AC281" si="12">+AC249+1</f>
        <v>242</v>
      </c>
    </row>
    <row r="251" spans="1:29" ht="60" hidden="1">
      <c r="A251" s="444"/>
      <c r="B251" s="455"/>
      <c r="C251" s="456"/>
      <c r="D251" s="456"/>
      <c r="E251" s="454"/>
      <c r="F251" s="415" t="s">
        <v>98</v>
      </c>
      <c r="G251" s="416"/>
      <c r="H251" s="86"/>
      <c r="I251" s="79">
        <v>4.3079999999999998</v>
      </c>
      <c r="J251" s="295" t="s">
        <v>215</v>
      </c>
      <c r="K251" s="513" t="s">
        <v>111</v>
      </c>
      <c r="L251" s="26" t="str">
        <f t="shared" si="11"/>
        <v>.Low carbon food - promote local food production suitable for healthy and low carbon living.</v>
      </c>
      <c r="M251" s="331" t="s">
        <v>155</v>
      </c>
      <c r="N251" s="26"/>
      <c r="O251" s="26"/>
      <c r="P251" s="355">
        <v>0</v>
      </c>
      <c r="Q251" s="361"/>
      <c r="R251" s="355"/>
      <c r="S251" s="355"/>
      <c r="T251" s="355"/>
      <c r="U251" s="100" t="s">
        <v>111</v>
      </c>
      <c r="V251" s="398" t="s">
        <v>155</v>
      </c>
      <c r="W251" s="497"/>
      <c r="X251" s="393"/>
      <c r="AB251" s="378"/>
      <c r="AC251" s="379">
        <f t="shared" si="12"/>
        <v>243</v>
      </c>
    </row>
    <row r="252" spans="1:29" ht="54" hidden="1">
      <c r="A252" s="444"/>
      <c r="B252" s="455"/>
      <c r="C252" s="456"/>
      <c r="D252" s="456"/>
      <c r="E252" s="454"/>
      <c r="F252" s="415" t="s">
        <v>98</v>
      </c>
      <c r="G252" s="416"/>
      <c r="H252" s="86"/>
      <c r="I252" s="79">
        <v>4.3099999999999996</v>
      </c>
      <c r="J252" s="295" t="s">
        <v>215</v>
      </c>
      <c r="K252" s="513" t="s">
        <v>111</v>
      </c>
      <c r="L252" s="26" t="str">
        <f t="shared" si="11"/>
        <v xml:space="preserve">.Low carbon food - most local food is healthy and sustainable for low carbon living. Monitor </v>
      </c>
      <c r="M252" s="331" t="s">
        <v>154</v>
      </c>
      <c r="N252" s="26"/>
      <c r="O252" s="26"/>
      <c r="P252" s="355">
        <v>0</v>
      </c>
      <c r="Q252" s="361"/>
      <c r="R252" s="355"/>
      <c r="S252" s="355"/>
      <c r="T252" s="355"/>
      <c r="U252" s="100" t="s">
        <v>111</v>
      </c>
      <c r="V252" s="492"/>
      <c r="W252" s="65" t="s">
        <v>154</v>
      </c>
      <c r="X252" s="393"/>
      <c r="AB252" s="378"/>
      <c r="AC252" s="379">
        <f t="shared" si="12"/>
        <v>244</v>
      </c>
    </row>
    <row r="253" spans="1:29" ht="80" hidden="1">
      <c r="A253" s="444"/>
      <c r="B253" s="455"/>
      <c r="C253" s="456"/>
      <c r="D253" s="456"/>
      <c r="E253" s="454"/>
      <c r="F253" s="415" t="s">
        <v>98</v>
      </c>
      <c r="G253" s="416"/>
      <c r="H253" s="86"/>
      <c r="I253" s="79">
        <v>4.4020000000000001</v>
      </c>
      <c r="J253" s="295" t="s">
        <v>216</v>
      </c>
      <c r="K253" s="521" t="s">
        <v>111</v>
      </c>
      <c r="L253" s="26" t="str">
        <f t="shared" si="11"/>
        <v>Local food production - engage with local farmers to understand their needs and requirements and determine how much of their produce is sold locally in the Holme Valley</v>
      </c>
      <c r="M253" s="331" t="s">
        <v>532</v>
      </c>
      <c r="N253" s="26"/>
      <c r="O253" s="28"/>
      <c r="P253" s="358">
        <v>0</v>
      </c>
      <c r="Q253" s="362"/>
      <c r="R253" s="355"/>
      <c r="S253" s="355"/>
      <c r="T253" s="355"/>
      <c r="U253" s="398" t="s">
        <v>165</v>
      </c>
      <c r="V253" s="492"/>
      <c r="W253" s="498"/>
      <c r="X253" s="393"/>
      <c r="AB253" s="378"/>
      <c r="AC253" s="379">
        <f t="shared" si="12"/>
        <v>245</v>
      </c>
    </row>
    <row r="254" spans="1:29" ht="80" hidden="1">
      <c r="A254" s="444"/>
      <c r="B254" s="455"/>
      <c r="C254" s="456"/>
      <c r="D254" s="456"/>
      <c r="E254" s="454"/>
      <c r="F254" s="415" t="s">
        <v>98</v>
      </c>
      <c r="G254" s="416"/>
      <c r="H254" s="86"/>
      <c r="I254" s="79">
        <v>4.4039999999999999</v>
      </c>
      <c r="J254" s="295" t="s">
        <v>216</v>
      </c>
      <c r="K254" s="508" t="s">
        <v>111</v>
      </c>
      <c r="L254" s="26" t="str">
        <f t="shared" si="11"/>
        <v>.Local food production - develop and agree a plan to increase the local consumption of Holme Valley food production, in preference to its export.</v>
      </c>
      <c r="M254" s="331" t="s">
        <v>533</v>
      </c>
      <c r="N254" s="26"/>
      <c r="O254" s="26"/>
      <c r="P254" s="355">
        <v>0</v>
      </c>
      <c r="Q254" s="361"/>
      <c r="R254" s="355"/>
      <c r="S254" s="355"/>
      <c r="T254" s="355"/>
      <c r="U254" s="100" t="s">
        <v>111</v>
      </c>
      <c r="V254" s="398" t="s">
        <v>166</v>
      </c>
      <c r="W254" s="498"/>
      <c r="X254" s="405"/>
      <c r="AB254" s="378"/>
      <c r="AC254" s="379">
        <f t="shared" si="12"/>
        <v>246</v>
      </c>
    </row>
    <row r="255" spans="1:29" ht="60" hidden="1">
      <c r="A255" s="444"/>
      <c r="B255" s="455"/>
      <c r="C255" s="456"/>
      <c r="D255" s="456"/>
      <c r="E255" s="454"/>
      <c r="F255" s="415" t="s">
        <v>98</v>
      </c>
      <c r="G255" s="416"/>
      <c r="H255" s="86"/>
      <c r="I255" s="79">
        <v>4.4059999999999997</v>
      </c>
      <c r="J255" s="295" t="s">
        <v>216</v>
      </c>
      <c r="K255" s="513" t="s">
        <v>111</v>
      </c>
      <c r="L255" s="26" t="str">
        <f t="shared" si="11"/>
        <v>Set and promote a minimum woodland coverage of 20% for local farms in the Holme Valley</v>
      </c>
      <c r="M255" s="331" t="s">
        <v>122</v>
      </c>
      <c r="N255" s="26"/>
      <c r="O255" s="26"/>
      <c r="P255" s="355">
        <v>0</v>
      </c>
      <c r="Q255" s="361"/>
      <c r="R255" s="355"/>
      <c r="S255" s="355"/>
      <c r="T255" s="355"/>
      <c r="U255" s="100" t="s">
        <v>122</v>
      </c>
      <c r="V255" s="398"/>
      <c r="W255" s="497"/>
      <c r="X255" s="405"/>
      <c r="AB255" s="378"/>
      <c r="AC255" s="379">
        <f t="shared" si="12"/>
        <v>247</v>
      </c>
    </row>
    <row r="256" spans="1:29" ht="60" hidden="1">
      <c r="A256" s="444"/>
      <c r="B256" s="455"/>
      <c r="C256" s="456"/>
      <c r="D256" s="456"/>
      <c r="E256" s="454"/>
      <c r="F256" s="415" t="s">
        <v>98</v>
      </c>
      <c r="G256" s="416"/>
      <c r="H256" s="86"/>
      <c r="I256" s="79">
        <v>4.4080000000000004</v>
      </c>
      <c r="J256" s="295" t="s">
        <v>216</v>
      </c>
      <c r="K256" s="515" t="s">
        <v>111</v>
      </c>
      <c r="L256" s="26" t="str">
        <f t="shared" si="11"/>
        <v>.Get volunteer groups and funding for planting of trees in all marginal land areas in the Holme Valley.</v>
      </c>
      <c r="M256" s="331" t="s">
        <v>534</v>
      </c>
      <c r="N256" s="26"/>
      <c r="O256" s="28"/>
      <c r="P256" s="358">
        <v>0</v>
      </c>
      <c r="Q256" s="362"/>
      <c r="R256" s="355"/>
      <c r="S256" s="355"/>
      <c r="T256" s="355"/>
      <c r="U256" s="398" t="s">
        <v>111</v>
      </c>
      <c r="V256" s="398" t="s">
        <v>175</v>
      </c>
      <c r="W256" s="497"/>
      <c r="X256" s="393"/>
      <c r="AB256" s="378"/>
      <c r="AC256" s="379">
        <f t="shared" si="12"/>
        <v>248</v>
      </c>
    </row>
    <row r="257" spans="1:29" ht="54" hidden="1">
      <c r="A257" s="444"/>
      <c r="B257" s="455"/>
      <c r="C257" s="456"/>
      <c r="D257" s="456"/>
      <c r="E257" s="454"/>
      <c r="F257" s="415" t="s">
        <v>98</v>
      </c>
      <c r="G257" s="416"/>
      <c r="H257" s="86"/>
      <c r="I257" s="79">
        <v>4.41</v>
      </c>
      <c r="J257" s="295" t="s">
        <v>216</v>
      </c>
      <c r="K257" s="513" t="s">
        <v>111</v>
      </c>
      <c r="L257" s="26" t="str">
        <f t="shared" si="11"/>
        <v>.Achieve planting of trees to an additional 20% of HV farm land/green belt</v>
      </c>
      <c r="M257" s="331" t="s">
        <v>113</v>
      </c>
      <c r="N257" s="26"/>
      <c r="O257" s="26"/>
      <c r="P257" s="355">
        <v>0</v>
      </c>
      <c r="Q257" s="361"/>
      <c r="R257" s="355"/>
      <c r="S257" s="355"/>
      <c r="T257" s="355"/>
      <c r="U257" s="100" t="s">
        <v>111</v>
      </c>
      <c r="V257" s="398"/>
      <c r="W257" s="65" t="s">
        <v>113</v>
      </c>
      <c r="X257" s="405"/>
      <c r="AB257" s="378"/>
      <c r="AC257" s="379">
        <f t="shared" si="12"/>
        <v>249</v>
      </c>
    </row>
    <row r="258" spans="1:29" ht="60" hidden="1">
      <c r="A258" s="444"/>
      <c r="B258" s="455"/>
      <c r="C258" s="456"/>
      <c r="D258" s="456"/>
      <c r="E258" s="454"/>
      <c r="F258" s="415" t="s">
        <v>98</v>
      </c>
      <c r="G258" s="416"/>
      <c r="H258" s="86"/>
      <c r="I258" s="79">
        <v>4.4119999999999999</v>
      </c>
      <c r="J258" s="295" t="s">
        <v>216</v>
      </c>
      <c r="K258" s="515" t="s">
        <v>111</v>
      </c>
      <c r="L258" s="26" t="str">
        <f t="shared" si="11"/>
        <v xml:space="preserve">Survey of Holme Valley landscape and land-use to assess its carbon status - what land is emitting carbon and what is a carbon sink. </v>
      </c>
      <c r="M258" s="331" t="s">
        <v>535</v>
      </c>
      <c r="N258" s="26"/>
      <c r="O258" s="28"/>
      <c r="P258" s="358">
        <v>0</v>
      </c>
      <c r="Q258" s="362"/>
      <c r="R258" s="355"/>
      <c r="S258" s="355"/>
      <c r="T258" s="355"/>
      <c r="U258" s="71" t="s">
        <v>168</v>
      </c>
      <c r="V258" s="398"/>
      <c r="W258" s="497"/>
      <c r="X258" s="393"/>
      <c r="AB258" s="378"/>
      <c r="AC258" s="379">
        <f t="shared" si="12"/>
        <v>250</v>
      </c>
    </row>
    <row r="259" spans="1:29" ht="60" hidden="1">
      <c r="A259" s="444"/>
      <c r="B259" s="455"/>
      <c r="C259" s="456"/>
      <c r="D259" s="453"/>
      <c r="E259" s="454"/>
      <c r="F259" s="415" t="s">
        <v>98</v>
      </c>
      <c r="G259" s="416"/>
      <c r="H259" s="86"/>
      <c r="I259" s="79">
        <v>4.4160000000000004</v>
      </c>
      <c r="J259" s="295" t="s">
        <v>216</v>
      </c>
      <c r="K259" s="513" t="s">
        <v>111</v>
      </c>
      <c r="L259" s="26" t="str">
        <f t="shared" si="11"/>
        <v>.Set local targets for change of farm land use to maximise local carbon sequestration and promote change.</v>
      </c>
      <c r="M259" s="331" t="s">
        <v>152</v>
      </c>
      <c r="N259" s="26"/>
      <c r="O259" s="26"/>
      <c r="P259" s="355">
        <v>0</v>
      </c>
      <c r="Q259" s="361"/>
      <c r="R259" s="355"/>
      <c r="S259" s="355"/>
      <c r="T259" s="355"/>
      <c r="U259" s="100" t="s">
        <v>111</v>
      </c>
      <c r="V259" s="100" t="s">
        <v>152</v>
      </c>
      <c r="W259" s="497"/>
      <c r="X259" s="393"/>
      <c r="AB259" s="378"/>
      <c r="AC259" s="379">
        <f t="shared" si="12"/>
        <v>251</v>
      </c>
    </row>
    <row r="260" spans="1:29" ht="60" hidden="1">
      <c r="A260" s="444"/>
      <c r="B260" s="455"/>
      <c r="C260" s="456"/>
      <c r="D260" s="456"/>
      <c r="E260" s="454"/>
      <c r="F260" s="415" t="s">
        <v>98</v>
      </c>
      <c r="G260" s="416"/>
      <c r="H260" s="86"/>
      <c r="I260" s="79">
        <v>4.4180000000000001</v>
      </c>
      <c r="J260" s="295" t="s">
        <v>216</v>
      </c>
      <c r="K260" s="515" t="s">
        <v>111</v>
      </c>
      <c r="L260" s="26" t="str">
        <f t="shared" si="11"/>
        <v>.Local farmland maximising its carbon sequestration potential  - monitor its performance</v>
      </c>
      <c r="M260" s="331" t="s">
        <v>173</v>
      </c>
      <c r="N260" s="26"/>
      <c r="O260" s="28"/>
      <c r="P260" s="358">
        <v>0</v>
      </c>
      <c r="Q260" s="362"/>
      <c r="R260" s="355"/>
      <c r="S260" s="355"/>
      <c r="T260" s="355"/>
      <c r="U260" s="398" t="s">
        <v>111</v>
      </c>
      <c r="V260" s="398"/>
      <c r="W260" s="65" t="s">
        <v>173</v>
      </c>
      <c r="X260" s="393"/>
      <c r="AB260" s="378"/>
      <c r="AC260" s="379">
        <f t="shared" si="12"/>
        <v>252</v>
      </c>
    </row>
    <row r="261" spans="1:29" ht="45" hidden="1">
      <c r="A261" s="444"/>
      <c r="B261" s="455"/>
      <c r="C261" s="456"/>
      <c r="D261" s="456"/>
      <c r="E261" s="454"/>
      <c r="F261" s="415" t="s">
        <v>98</v>
      </c>
      <c r="G261" s="416"/>
      <c r="H261" s="86"/>
      <c r="I261" s="79">
        <v>4.42</v>
      </c>
      <c r="J261" s="295" t="s">
        <v>216</v>
      </c>
      <c r="K261" s="513" t="s">
        <v>111</v>
      </c>
      <c r="L261" s="26" t="str">
        <f t="shared" si="11"/>
        <v>.Set up Hydraponics business</v>
      </c>
      <c r="M261" s="331" t="s">
        <v>537</v>
      </c>
      <c r="N261" s="26"/>
      <c r="O261" s="26"/>
      <c r="P261" s="355">
        <v>0</v>
      </c>
      <c r="Q261" s="361"/>
      <c r="R261" s="355"/>
      <c r="S261" s="355"/>
      <c r="T261" s="355"/>
      <c r="U261" s="264" t="s">
        <v>111</v>
      </c>
      <c r="V261" s="398" t="s">
        <v>64</v>
      </c>
      <c r="W261" s="498"/>
      <c r="X261" s="393"/>
      <c r="AB261" s="378"/>
      <c r="AC261" s="379">
        <f t="shared" si="12"/>
        <v>253</v>
      </c>
    </row>
    <row r="262" spans="1:29" ht="72" hidden="1">
      <c r="A262" s="444"/>
      <c r="B262" s="455"/>
      <c r="C262" s="456"/>
      <c r="D262" s="456"/>
      <c r="E262" s="454"/>
      <c r="F262" s="415" t="s">
        <v>98</v>
      </c>
      <c r="G262" s="416"/>
      <c r="H262" s="86"/>
      <c r="I262" s="79">
        <v>4.4219999999999997</v>
      </c>
      <c r="J262" s="295" t="s">
        <v>216</v>
      </c>
      <c r="K262" s="508" t="s">
        <v>111</v>
      </c>
      <c r="L262" s="26" t="str">
        <f t="shared" si="11"/>
        <v>Encourage pasture-fed livestock raising for sustainable meat production from farm land in the Holme Valley.</v>
      </c>
      <c r="M262" s="331" t="s">
        <v>174</v>
      </c>
      <c r="N262" s="26"/>
      <c r="O262" s="28"/>
      <c r="P262" s="355">
        <v>0</v>
      </c>
      <c r="Q262" s="362"/>
      <c r="R262" s="355"/>
      <c r="S262" s="355"/>
      <c r="T262" s="355"/>
      <c r="U262" s="492" t="s">
        <v>174</v>
      </c>
      <c r="V262" s="100"/>
      <c r="W262" s="498"/>
      <c r="X262" s="393"/>
      <c r="AB262" s="378"/>
      <c r="AC262" s="379">
        <f t="shared" si="12"/>
        <v>254</v>
      </c>
    </row>
    <row r="263" spans="1:29" ht="120" hidden="1">
      <c r="A263" s="444"/>
      <c r="B263" s="455"/>
      <c r="C263" s="456"/>
      <c r="D263" s="456"/>
      <c r="E263" s="454"/>
      <c r="F263" s="421" t="s">
        <v>65</v>
      </c>
      <c r="G263" s="422"/>
      <c r="H263" s="87"/>
      <c r="I263" s="77">
        <v>5.1059999999999999</v>
      </c>
      <c r="J263" s="295" t="s">
        <v>217</v>
      </c>
      <c r="K263" s="513" t="s">
        <v>111</v>
      </c>
      <c r="L263" s="26" t="str">
        <f t="shared" si="11"/>
        <v>Engage with local developers and housing associations to encourage the building of more smaller housing units suitable for  affordable housing in the Holme Valley. Traditional developers mainly building larger detached properties.</v>
      </c>
      <c r="M263" s="332" t="s">
        <v>539</v>
      </c>
      <c r="N263" s="26"/>
      <c r="O263" s="28"/>
      <c r="P263" s="355">
        <v>0</v>
      </c>
      <c r="Q263" s="362"/>
      <c r="R263" s="355"/>
      <c r="S263" s="355"/>
      <c r="T263" s="355"/>
      <c r="U263" s="71" t="s">
        <v>316</v>
      </c>
      <c r="V263" s="396"/>
      <c r="W263" s="392"/>
      <c r="X263" s="393"/>
      <c r="AB263" s="378"/>
      <c r="AC263" s="379">
        <f t="shared" si="12"/>
        <v>255</v>
      </c>
    </row>
    <row r="264" spans="1:29" ht="72" hidden="1">
      <c r="A264" s="444"/>
      <c r="B264" s="455"/>
      <c r="C264" s="456"/>
      <c r="D264" s="456"/>
      <c r="E264" s="454"/>
      <c r="F264" s="421" t="s">
        <v>65</v>
      </c>
      <c r="G264" s="422"/>
      <c r="H264" s="87"/>
      <c r="I264" s="77">
        <v>5.1079999999999997</v>
      </c>
      <c r="J264" s="295" t="s">
        <v>217</v>
      </c>
      <c r="K264" s="513" t="s">
        <v>111</v>
      </c>
      <c r="L264" s="26" t="str">
        <f t="shared" si="11"/>
        <v>Support the need for appropriate lanscaping, shared playgrounds, shared green space, gardens/allotments etc</v>
      </c>
      <c r="M264" s="332" t="s">
        <v>541</v>
      </c>
      <c r="N264" s="26"/>
      <c r="O264" s="28"/>
      <c r="P264" s="355">
        <v>0</v>
      </c>
      <c r="Q264" s="362"/>
      <c r="R264" s="355"/>
      <c r="S264" s="355"/>
      <c r="T264" s="355"/>
      <c r="U264" s="71" t="s">
        <v>540</v>
      </c>
      <c r="V264" s="396"/>
      <c r="W264" s="392"/>
      <c r="X264" s="393"/>
      <c r="AB264" s="378"/>
      <c r="AC264" s="379">
        <f t="shared" si="12"/>
        <v>256</v>
      </c>
    </row>
    <row r="265" spans="1:29" ht="60" hidden="1">
      <c r="A265" s="444"/>
      <c r="B265" s="455"/>
      <c r="C265" s="456"/>
      <c r="D265" s="456"/>
      <c r="E265" s="454"/>
      <c r="F265" s="421" t="s">
        <v>65</v>
      </c>
      <c r="G265" s="422"/>
      <c r="H265" s="87"/>
      <c r="I265" s="77">
        <v>5.2039999999999997</v>
      </c>
      <c r="J265" s="295" t="s">
        <v>218</v>
      </c>
      <c r="K265" s="515" t="s">
        <v>111</v>
      </c>
      <c r="L265" s="26" t="str">
        <f t="shared" si="11"/>
        <v>Set up a Community-Led Housing group to build affordable housing for older people in the Holme Valley</v>
      </c>
      <c r="M265" s="332" t="s">
        <v>67</v>
      </c>
      <c r="N265" s="26"/>
      <c r="O265" s="28"/>
      <c r="P265" s="358">
        <v>0</v>
      </c>
      <c r="Q265" s="362"/>
      <c r="R265" s="355"/>
      <c r="S265" s="355"/>
      <c r="T265" s="355"/>
      <c r="U265" s="71" t="s">
        <v>67</v>
      </c>
      <c r="V265" s="396"/>
      <c r="W265" s="392"/>
      <c r="X265" s="393"/>
      <c r="AB265" s="378"/>
      <c r="AC265" s="379">
        <f t="shared" si="12"/>
        <v>257</v>
      </c>
    </row>
    <row r="266" spans="1:29" ht="120" hidden="1">
      <c r="A266" s="444"/>
      <c r="B266" s="455"/>
      <c r="C266" s="456"/>
      <c r="D266" s="456"/>
      <c r="E266" s="454"/>
      <c r="F266" s="421" t="s">
        <v>65</v>
      </c>
      <c r="G266" s="422"/>
      <c r="H266" s="87"/>
      <c r="I266" s="77">
        <v>5.2060000000000004</v>
      </c>
      <c r="J266" s="295" t="s">
        <v>218</v>
      </c>
      <c r="K266" s="513" t="s">
        <v>111</v>
      </c>
      <c r="L266" s="26" t="str">
        <f t="shared" si="11"/>
        <v>Promote and provide information o the different forms of  independent living homes - communal housing, retirement village, sheltered housing, extra care housing etc.  for older people in the Holme Valley who wish to downsize.</v>
      </c>
      <c r="M266" s="332" t="s">
        <v>543</v>
      </c>
      <c r="N266" s="26"/>
      <c r="O266" s="26"/>
      <c r="P266" s="355">
        <v>0</v>
      </c>
      <c r="Q266" s="361"/>
      <c r="R266" s="355"/>
      <c r="S266" s="355"/>
      <c r="T266" s="355"/>
      <c r="U266" s="61" t="s">
        <v>310</v>
      </c>
      <c r="V266" s="400"/>
      <c r="W266" s="392"/>
      <c r="X266" s="405"/>
      <c r="AB266" s="378"/>
      <c r="AC266" s="379">
        <f t="shared" si="12"/>
        <v>258</v>
      </c>
    </row>
    <row r="267" spans="1:29" ht="72" hidden="1">
      <c r="A267" s="444"/>
      <c r="B267" s="455"/>
      <c r="C267" s="456"/>
      <c r="D267" s="456"/>
      <c r="E267" s="454"/>
      <c r="F267" s="421" t="s">
        <v>65</v>
      </c>
      <c r="G267" s="422"/>
      <c r="H267" s="87"/>
      <c r="I267" s="77">
        <v>5.3019999999999996</v>
      </c>
      <c r="J267" s="295" t="s">
        <v>219</v>
      </c>
      <c r="K267" s="513" t="s">
        <v>111</v>
      </c>
      <c r="L267" s="26" t="str">
        <f t="shared" si="11"/>
        <v>No further commercial building on green spaces. Such spaces to be designated essential for community use and wellbeing.</v>
      </c>
      <c r="M267" s="332" t="s">
        <v>68</v>
      </c>
      <c r="N267" s="26"/>
      <c r="O267" s="26"/>
      <c r="P267" s="355">
        <v>0</v>
      </c>
      <c r="Q267" s="361"/>
      <c r="R267" s="355"/>
      <c r="S267" s="355"/>
      <c r="T267" s="355"/>
      <c r="U267" s="61" t="s">
        <v>68</v>
      </c>
      <c r="V267" s="61"/>
      <c r="W267" s="28"/>
      <c r="X267" s="393"/>
      <c r="AB267" s="378"/>
      <c r="AC267" s="379">
        <f t="shared" si="12"/>
        <v>259</v>
      </c>
    </row>
    <row r="268" spans="1:29" ht="72" hidden="1">
      <c r="A268" s="444"/>
      <c r="B268" s="455"/>
      <c r="C268" s="456"/>
      <c r="D268" s="456"/>
      <c r="E268" s="454"/>
      <c r="F268" s="421" t="s">
        <v>65</v>
      </c>
      <c r="G268" s="422"/>
      <c r="H268" s="87"/>
      <c r="I268" s="77">
        <v>5.3039999999999994</v>
      </c>
      <c r="J268" s="295" t="s">
        <v>219</v>
      </c>
      <c r="K268" s="513" t="s">
        <v>111</v>
      </c>
      <c r="L268" s="26" t="str">
        <f t="shared" si="11"/>
        <v>Use powers under Local and Neighbourhood plans to support development of low carbon / eco housing via planning system.</v>
      </c>
      <c r="M268" s="332" t="s">
        <v>69</v>
      </c>
      <c r="N268" s="26"/>
      <c r="O268" s="26"/>
      <c r="P268" s="355">
        <v>0</v>
      </c>
      <c r="Q268" s="361"/>
      <c r="R268" s="355"/>
      <c r="S268" s="355"/>
      <c r="T268" s="355"/>
      <c r="U268" s="71" t="s">
        <v>69</v>
      </c>
      <c r="V268" s="61"/>
      <c r="W268" s="28"/>
      <c r="X268" s="393"/>
      <c r="AB268" s="378"/>
      <c r="AC268" s="379">
        <f t="shared" si="12"/>
        <v>260</v>
      </c>
    </row>
    <row r="269" spans="1:29" ht="80" hidden="1">
      <c r="A269" s="444"/>
      <c r="B269" s="455"/>
      <c r="C269" s="456"/>
      <c r="D269" s="456"/>
      <c r="E269" s="454"/>
      <c r="F269" s="421" t="s">
        <v>65</v>
      </c>
      <c r="G269" s="422"/>
      <c r="H269" s="87"/>
      <c r="I269" s="77">
        <v>5.3059999999999992</v>
      </c>
      <c r="J269" s="295" t="s">
        <v>219</v>
      </c>
      <c r="K269" s="513" t="s">
        <v>111</v>
      </c>
      <c r="L269" s="26" t="str">
        <f t="shared" si="11"/>
        <v>.Low Energy new builds - every new development and planning consent should be carbon neutral or carbon negative in order to be permitted.</v>
      </c>
      <c r="M269" s="332" t="s">
        <v>544</v>
      </c>
      <c r="N269" s="26"/>
      <c r="O269" s="26"/>
      <c r="P269" s="355">
        <v>0</v>
      </c>
      <c r="Q269" s="361"/>
      <c r="R269" s="355"/>
      <c r="S269" s="355"/>
      <c r="T269" s="355"/>
      <c r="U269" s="61" t="s">
        <v>111</v>
      </c>
      <c r="V269" s="61" t="s">
        <v>308</v>
      </c>
      <c r="W269" s="28"/>
      <c r="X269" s="393"/>
      <c r="AB269" s="378"/>
      <c r="AC269" s="379">
        <f t="shared" si="12"/>
        <v>261</v>
      </c>
    </row>
    <row r="270" spans="1:29" ht="100" hidden="1">
      <c r="A270" s="444"/>
      <c r="B270" s="455"/>
      <c r="C270" s="456"/>
      <c r="D270" s="456"/>
      <c r="E270" s="454"/>
      <c r="F270" s="421" t="s">
        <v>65</v>
      </c>
      <c r="G270" s="422"/>
      <c r="H270" s="87"/>
      <c r="I270" s="77">
        <v>5.3079999999999989</v>
      </c>
      <c r="J270" s="295" t="s">
        <v>219</v>
      </c>
      <c r="K270" s="513" t="s">
        <v>111</v>
      </c>
      <c r="L270" s="26" t="str">
        <f t="shared" si="11"/>
        <v>.Homes fit for the future - all new developments to include requirements for zero carbon energy, on site renewables generation, rain water harvesting and use and nature friendly resources on site.</v>
      </c>
      <c r="M270" s="332" t="s">
        <v>545</v>
      </c>
      <c r="N270" s="26"/>
      <c r="O270" s="26"/>
      <c r="P270" s="355">
        <v>0</v>
      </c>
      <c r="Q270" s="361"/>
      <c r="R270" s="355"/>
      <c r="S270" s="355"/>
      <c r="T270" s="355"/>
      <c r="U270" s="400" t="s">
        <v>111</v>
      </c>
      <c r="V270" s="61"/>
      <c r="W270" s="28" t="s">
        <v>309</v>
      </c>
      <c r="X270" s="393"/>
      <c r="AB270" s="378"/>
      <c r="AC270" s="379">
        <f t="shared" si="12"/>
        <v>262</v>
      </c>
    </row>
    <row r="271" spans="1:29" ht="72" hidden="1">
      <c r="A271" s="444"/>
      <c r="B271" s="455"/>
      <c r="C271" s="456"/>
      <c r="D271" s="456"/>
      <c r="E271" s="454"/>
      <c r="F271" s="421" t="s">
        <v>65</v>
      </c>
      <c r="G271" s="422"/>
      <c r="H271" s="87"/>
      <c r="I271" s="77">
        <v>5.4020000000000001</v>
      </c>
      <c r="J271" s="299" t="s">
        <v>312</v>
      </c>
      <c r="K271" s="513" t="s">
        <v>111</v>
      </c>
      <c r="L271" s="26" t="str">
        <f t="shared" si="11"/>
        <v>Ensure provision available in HV Neighbourhood plans to support development of community-led housing via planning system.</v>
      </c>
      <c r="M271" s="332" t="s">
        <v>70</v>
      </c>
      <c r="N271" s="26"/>
      <c r="O271" s="26"/>
      <c r="P271" s="355">
        <v>0</v>
      </c>
      <c r="Q271" s="361"/>
      <c r="R271" s="355"/>
      <c r="S271" s="355"/>
      <c r="T271" s="355"/>
      <c r="U271" s="61" t="s">
        <v>70</v>
      </c>
      <c r="V271" s="396"/>
      <c r="W271" s="392"/>
      <c r="X271" s="393"/>
      <c r="AB271" s="378"/>
      <c r="AC271" s="379">
        <f t="shared" si="12"/>
        <v>263</v>
      </c>
    </row>
    <row r="272" spans="1:29" ht="54" hidden="1">
      <c r="A272" s="444"/>
      <c r="B272" s="455"/>
      <c r="C272" s="456"/>
      <c r="D272" s="456"/>
      <c r="E272" s="454"/>
      <c r="F272" s="421" t="s">
        <v>65</v>
      </c>
      <c r="G272" s="422"/>
      <c r="H272" s="87"/>
      <c r="I272" s="77">
        <v>5.4039999999999999</v>
      </c>
      <c r="J272" s="299" t="s">
        <v>312</v>
      </c>
      <c r="K272" s="513" t="s">
        <v>111</v>
      </c>
      <c r="L272" s="26" t="str">
        <f t="shared" si="11"/>
        <v>Engage with Kirklees Council to find local land suitable for community-led housing</v>
      </c>
      <c r="M272" s="332" t="s">
        <v>313</v>
      </c>
      <c r="N272" s="26"/>
      <c r="O272" s="64"/>
      <c r="P272" s="355">
        <v>0</v>
      </c>
      <c r="Q272" s="364"/>
      <c r="R272" s="355"/>
      <c r="S272" s="355"/>
      <c r="T272" s="355"/>
      <c r="U272" s="60" t="s">
        <v>313</v>
      </c>
      <c r="V272" s="400"/>
      <c r="W272" s="392"/>
      <c r="X272" s="393"/>
      <c r="AB272" s="378"/>
      <c r="AC272" s="379">
        <f t="shared" si="12"/>
        <v>264</v>
      </c>
    </row>
    <row r="273" spans="1:29" ht="60" hidden="1">
      <c r="A273" s="444"/>
      <c r="B273" s="455"/>
      <c r="C273" s="456"/>
      <c r="D273" s="456"/>
      <c r="E273" s="454"/>
      <c r="F273" s="421" t="s">
        <v>65</v>
      </c>
      <c r="G273" s="422"/>
      <c r="H273" s="87"/>
      <c r="I273" s="77">
        <v>5.5039999999999996</v>
      </c>
      <c r="J273" s="299" t="s">
        <v>311</v>
      </c>
      <c r="K273" s="513" t="s">
        <v>111</v>
      </c>
      <c r="L273" s="26" t="str">
        <f t="shared" si="11"/>
        <v>Lobby Kirklees for higher eco-building standards for current and future houses and building projects.</v>
      </c>
      <c r="M273" s="332" t="s">
        <v>71</v>
      </c>
      <c r="N273" s="26"/>
      <c r="O273" s="64"/>
      <c r="P273" s="355">
        <v>0</v>
      </c>
      <c r="Q273" s="364"/>
      <c r="R273" s="355"/>
      <c r="S273" s="355"/>
      <c r="T273" s="355"/>
      <c r="U273" s="60" t="s">
        <v>71</v>
      </c>
      <c r="V273" s="400"/>
      <c r="W273" s="392"/>
      <c r="X273" s="393"/>
      <c r="AB273" s="378"/>
      <c r="AC273" s="379">
        <f t="shared" si="12"/>
        <v>265</v>
      </c>
    </row>
    <row r="274" spans="1:29" ht="54" hidden="1">
      <c r="A274" s="444"/>
      <c r="B274" s="455"/>
      <c r="C274" s="456"/>
      <c r="D274" s="456"/>
      <c r="E274" s="454"/>
      <c r="F274" s="421" t="s">
        <v>65</v>
      </c>
      <c r="G274" s="422"/>
      <c r="H274" s="87"/>
      <c r="I274" s="77">
        <v>5.5059999999999993</v>
      </c>
      <c r="J274" s="299" t="s">
        <v>311</v>
      </c>
      <c r="K274" s="513" t="s">
        <v>111</v>
      </c>
      <c r="L274" s="26" t="str">
        <f t="shared" si="11"/>
        <v>Promote sustainability surveys of existing houses – energy, waste, water etc.</v>
      </c>
      <c r="M274" s="332" t="s">
        <v>72</v>
      </c>
      <c r="N274" s="26"/>
      <c r="O274" s="64"/>
      <c r="P274" s="355">
        <v>0</v>
      </c>
      <c r="Q274" s="364"/>
      <c r="R274" s="355"/>
      <c r="S274" s="355"/>
      <c r="T274" s="355"/>
      <c r="U274" s="60" t="s">
        <v>72</v>
      </c>
      <c r="V274" s="396"/>
      <c r="W274" s="392"/>
      <c r="X274" s="393"/>
      <c r="AB274" s="378"/>
      <c r="AC274" s="379">
        <f t="shared" si="12"/>
        <v>266</v>
      </c>
    </row>
    <row r="275" spans="1:29" ht="120" hidden="1">
      <c r="A275" s="444"/>
      <c r="B275" s="455"/>
      <c r="C275" s="456"/>
      <c r="D275" s="456"/>
      <c r="E275" s="454"/>
      <c r="F275" s="421" t="s">
        <v>65</v>
      </c>
      <c r="G275" s="422"/>
      <c r="H275" s="87"/>
      <c r="I275" s="77">
        <v>5.508</v>
      </c>
      <c r="J275" s="299" t="s">
        <v>311</v>
      </c>
      <c r="K275" s="513" t="s">
        <v>111</v>
      </c>
      <c r="L275" s="26" t="str">
        <f t="shared" si="11"/>
        <v>Lobby government and Kirklees council to ensure the planning of infrastructure eg electric cable capacity, fibre optic comms cabling etc suitable for future low energy high tech homes where gas heating is replaced by electric heat pumps.</v>
      </c>
      <c r="M275" s="332" t="s">
        <v>547</v>
      </c>
      <c r="N275" s="26"/>
      <c r="O275" s="26"/>
      <c r="P275" s="355">
        <v>0</v>
      </c>
      <c r="Q275" s="361"/>
      <c r="R275" s="355"/>
      <c r="S275" s="355"/>
      <c r="T275" s="355"/>
      <c r="U275" s="61" t="s">
        <v>317</v>
      </c>
      <c r="V275" s="400"/>
      <c r="W275" s="392"/>
      <c r="X275" s="393"/>
      <c r="AB275" s="378"/>
      <c r="AC275" s="379">
        <f t="shared" si="12"/>
        <v>267</v>
      </c>
    </row>
    <row r="276" spans="1:29" ht="72" hidden="1">
      <c r="A276" s="444"/>
      <c r="B276" s="455"/>
      <c r="C276" s="456"/>
      <c r="D276" s="456"/>
      <c r="E276" s="454"/>
      <c r="F276" s="425" t="s">
        <v>117</v>
      </c>
      <c r="G276" s="426"/>
      <c r="H276" s="88"/>
      <c r="I276" s="311">
        <v>6.1039999999999992</v>
      </c>
      <c r="J276" s="299" t="s">
        <v>220</v>
      </c>
      <c r="K276" s="513" t="s">
        <v>111</v>
      </c>
      <c r="L276" s="26" t="str">
        <f t="shared" si="11"/>
        <v>Encourage carbon labelling of products / services with Green Dot for all true zero carbon products / services.</v>
      </c>
      <c r="M276" s="333" t="s">
        <v>74</v>
      </c>
      <c r="N276" s="26"/>
      <c r="O276" s="26"/>
      <c r="P276" s="355">
        <v>0</v>
      </c>
      <c r="Q276" s="361"/>
      <c r="R276" s="355"/>
      <c r="S276" s="355"/>
      <c r="T276" s="355"/>
      <c r="U276" s="61" t="s">
        <v>74</v>
      </c>
      <c r="V276" s="61"/>
      <c r="W276" s="28"/>
      <c r="X276" s="393"/>
      <c r="AB276" s="378"/>
      <c r="AC276" s="379">
        <f t="shared" si="12"/>
        <v>268</v>
      </c>
    </row>
    <row r="277" spans="1:29" ht="60" hidden="1">
      <c r="A277" s="444"/>
      <c r="B277" s="455"/>
      <c r="C277" s="456"/>
      <c r="D277" s="456"/>
      <c r="E277" s="454"/>
      <c r="F277" s="425" t="s">
        <v>117</v>
      </c>
      <c r="G277" s="426"/>
      <c r="H277" s="88"/>
      <c r="I277" s="311">
        <v>6.105999999999999</v>
      </c>
      <c r="J277" s="299" t="s">
        <v>220</v>
      </c>
      <c r="K277" s="513" t="s">
        <v>111</v>
      </c>
      <c r="L277" s="26" t="str">
        <f t="shared" si="11"/>
        <v>Request total carbon footprint of business (including travel to work) be displayed prominently on their site.</v>
      </c>
      <c r="M277" s="333" t="s">
        <v>75</v>
      </c>
      <c r="N277" s="26"/>
      <c r="O277" s="26"/>
      <c r="P277" s="355">
        <v>0</v>
      </c>
      <c r="Q277" s="361"/>
      <c r="R277" s="355"/>
      <c r="S277" s="355"/>
      <c r="T277" s="355"/>
      <c r="U277" s="61" t="s">
        <v>75</v>
      </c>
      <c r="V277" s="61"/>
      <c r="W277" s="28"/>
      <c r="X277" s="393"/>
      <c r="AB277" s="378"/>
      <c r="AC277" s="379">
        <f t="shared" si="12"/>
        <v>269</v>
      </c>
    </row>
    <row r="278" spans="1:29" ht="54" hidden="1">
      <c r="A278" s="444"/>
      <c r="B278" s="455"/>
      <c r="C278" s="456"/>
      <c r="D278" s="456"/>
      <c r="E278" s="454"/>
      <c r="F278" s="425" t="s">
        <v>117</v>
      </c>
      <c r="G278" s="426"/>
      <c r="H278" s="88"/>
      <c r="I278" s="311">
        <v>6.1079999999999988</v>
      </c>
      <c r="J278" s="299" t="s">
        <v>220</v>
      </c>
      <c r="K278" s="513" t="s">
        <v>111</v>
      </c>
      <c r="L278" s="26" t="str">
        <f t="shared" si="11"/>
        <v>Use Holmfirth Tech as a 'Green Hub', showing ongoing green and enviromental issues</v>
      </c>
      <c r="M278" s="333" t="s">
        <v>76</v>
      </c>
      <c r="N278" s="26"/>
      <c r="O278" s="26"/>
      <c r="P278" s="355">
        <v>0</v>
      </c>
      <c r="Q278" s="361"/>
      <c r="R278" s="355"/>
      <c r="S278" s="355"/>
      <c r="T278" s="355"/>
      <c r="U278" s="61" t="s">
        <v>76</v>
      </c>
      <c r="V278" s="61"/>
      <c r="W278" s="28"/>
      <c r="X278" s="393"/>
      <c r="AB278" s="378"/>
      <c r="AC278" s="379">
        <f t="shared" si="12"/>
        <v>270</v>
      </c>
    </row>
    <row r="279" spans="1:29" ht="140" hidden="1">
      <c r="A279" s="444"/>
      <c r="B279" s="455"/>
      <c r="C279" s="456"/>
      <c r="D279" s="456"/>
      <c r="E279" s="454"/>
      <c r="F279" s="425" t="s">
        <v>117</v>
      </c>
      <c r="G279" s="426"/>
      <c r="H279" s="88"/>
      <c r="I279" s="311">
        <v>6.11</v>
      </c>
      <c r="J279" s="299" t="s">
        <v>220</v>
      </c>
      <c r="K279" s="513" t="s">
        <v>111</v>
      </c>
      <c r="L279" s="26" t="str">
        <f t="shared" si="11"/>
        <v>Build support networks/forums  for small and medium businesses in Holme Valley that maintain long-term relationships rather than merely facilitating start-ups.  In this way, promotion of key values can be built into the relationship - eg joint environmental business initiatives and  guidelines.</v>
      </c>
      <c r="M279" s="333" t="s">
        <v>548</v>
      </c>
      <c r="N279" s="26"/>
      <c r="O279" s="28"/>
      <c r="P279" s="358">
        <v>0</v>
      </c>
      <c r="Q279" s="362"/>
      <c r="R279" s="355"/>
      <c r="S279" s="355"/>
      <c r="T279" s="355"/>
      <c r="U279" s="71" t="s">
        <v>270</v>
      </c>
      <c r="V279" s="263"/>
      <c r="W279" s="28"/>
      <c r="X279" s="393"/>
      <c r="AB279" s="378"/>
      <c r="AC279" s="379">
        <f t="shared" si="12"/>
        <v>271</v>
      </c>
    </row>
    <row r="280" spans="1:29" ht="80" hidden="1">
      <c r="A280" s="444"/>
      <c r="B280" s="455"/>
      <c r="C280" s="456"/>
      <c r="D280" s="456"/>
      <c r="E280" s="454"/>
      <c r="F280" s="425" t="s">
        <v>117</v>
      </c>
      <c r="G280" s="426"/>
      <c r="H280" s="88"/>
      <c r="I280" s="311">
        <v>6.12</v>
      </c>
      <c r="J280" s="299" t="s">
        <v>220</v>
      </c>
      <c r="K280" s="513" t="s">
        <v>111</v>
      </c>
      <c r="L280" s="26" t="str">
        <f t="shared" si="11"/>
        <v>.Support innovative financing for local green projects, e.g Green Bonds, Local Authority Bonds &amp; shareholding in social benefit green businesses.</v>
      </c>
      <c r="M280" s="333" t="s">
        <v>549</v>
      </c>
      <c r="N280" s="26"/>
      <c r="O280" s="28"/>
      <c r="P280" s="358">
        <v>0</v>
      </c>
      <c r="Q280" s="362"/>
      <c r="R280" s="355"/>
      <c r="S280" s="355"/>
      <c r="T280" s="355"/>
      <c r="U280" s="396" t="s">
        <v>111</v>
      </c>
      <c r="V280" s="263" t="s">
        <v>77</v>
      </c>
      <c r="W280" s="28"/>
      <c r="X280" s="393"/>
      <c r="AB280" s="378"/>
      <c r="AC280" s="379">
        <f t="shared" si="12"/>
        <v>272</v>
      </c>
    </row>
    <row r="281" spans="1:29" ht="72" hidden="1">
      <c r="A281" s="444"/>
      <c r="B281" s="455"/>
      <c r="C281" s="456"/>
      <c r="D281" s="456"/>
      <c r="E281" s="454"/>
      <c r="F281" s="425" t="s">
        <v>117</v>
      </c>
      <c r="G281" s="426"/>
      <c r="H281" s="88"/>
      <c r="I281" s="311">
        <v>6.14</v>
      </c>
      <c r="J281" s="299" t="s">
        <v>220</v>
      </c>
      <c r="K281" s="513" t="s">
        <v>111</v>
      </c>
      <c r="L281" s="26" t="str">
        <f t="shared" si="11"/>
        <v>.Employ town manager to help generate local business via shared opportunities and shared resources in Holme Valley</v>
      </c>
      <c r="M281" s="333" t="s">
        <v>404</v>
      </c>
      <c r="N281" s="26"/>
      <c r="O281" s="26"/>
      <c r="P281" s="355">
        <v>0</v>
      </c>
      <c r="Q281" s="361"/>
      <c r="R281" s="355"/>
      <c r="S281" s="355"/>
      <c r="T281" s="355"/>
      <c r="U281" s="400" t="s">
        <v>111</v>
      </c>
      <c r="V281" s="61" t="s">
        <v>269</v>
      </c>
      <c r="W281" s="28"/>
      <c r="X281" s="393"/>
      <c r="AB281" s="378"/>
      <c r="AC281" s="379">
        <f t="shared" si="12"/>
        <v>273</v>
      </c>
    </row>
    <row r="282" spans="1:29" ht="60" hidden="1">
      <c r="A282" s="444"/>
      <c r="B282" s="455"/>
      <c r="C282" s="456"/>
      <c r="D282" s="456"/>
      <c r="E282" s="454"/>
      <c r="F282" s="425" t="s">
        <v>117</v>
      </c>
      <c r="G282" s="426"/>
      <c r="H282" s="88"/>
      <c r="I282" s="311">
        <v>6.202</v>
      </c>
      <c r="J282" s="295" t="s">
        <v>221</v>
      </c>
      <c r="K282" s="513" t="s">
        <v>111</v>
      </c>
      <c r="L282" s="26" t="str">
        <f t="shared" si="11"/>
        <v>Set up forum for local businesses to share job needs and opportunities. Also for sharing staff or job shares.</v>
      </c>
      <c r="M282" s="333" t="s">
        <v>102</v>
      </c>
      <c r="N282" s="26"/>
      <c r="O282" s="26"/>
      <c r="P282" s="355">
        <v>0</v>
      </c>
      <c r="Q282" s="361"/>
      <c r="R282" s="355"/>
      <c r="S282" s="355"/>
      <c r="T282" s="355"/>
      <c r="U282" s="61" t="s">
        <v>102</v>
      </c>
      <c r="V282" s="400"/>
      <c r="W282" s="392"/>
      <c r="X282" s="28"/>
      <c r="AB282" s="378"/>
      <c r="AC282" s="379">
        <f t="shared" ref="AC282:AC313" si="13">+AC281+1</f>
        <v>274</v>
      </c>
    </row>
    <row r="283" spans="1:29" ht="54" hidden="1">
      <c r="A283" s="444"/>
      <c r="B283" s="455"/>
      <c r="C283" s="456"/>
      <c r="D283" s="456"/>
      <c r="E283" s="454"/>
      <c r="F283" s="425" t="s">
        <v>117</v>
      </c>
      <c r="G283" s="426"/>
      <c r="H283" s="88"/>
      <c r="I283" s="311">
        <v>6.3019999999999996</v>
      </c>
      <c r="J283" s="299" t="s">
        <v>222</v>
      </c>
      <c r="K283" s="513" t="s">
        <v>111</v>
      </c>
      <c r="L283" s="26" t="str">
        <f t="shared" si="11"/>
        <v>Coordinate shared facllities and resources eg reusable glasses  service, for events</v>
      </c>
      <c r="M283" s="333" t="s">
        <v>101</v>
      </c>
      <c r="N283" s="26"/>
      <c r="O283" s="26"/>
      <c r="P283" s="355">
        <v>0</v>
      </c>
      <c r="Q283" s="361"/>
      <c r="R283" s="355"/>
      <c r="S283" s="355"/>
      <c r="T283" s="355"/>
      <c r="U283" s="61" t="s">
        <v>101</v>
      </c>
      <c r="V283" s="400"/>
      <c r="W283" s="392"/>
      <c r="X283" s="393"/>
      <c r="AB283" s="378"/>
      <c r="AC283" s="379">
        <f t="shared" si="13"/>
        <v>275</v>
      </c>
    </row>
    <row r="284" spans="1:29" ht="120" hidden="1">
      <c r="A284" s="444"/>
      <c r="B284" s="455"/>
      <c r="C284" s="456"/>
      <c r="D284" s="456"/>
      <c r="E284" s="454"/>
      <c r="F284" s="425" t="s">
        <v>117</v>
      </c>
      <c r="G284" s="426"/>
      <c r="H284" s="88"/>
      <c r="I284" s="311">
        <v>6.3040000000000003</v>
      </c>
      <c r="J284" s="299" t="s">
        <v>222</v>
      </c>
      <c r="K284" s="513" t="s">
        <v>111</v>
      </c>
      <c r="L284" s="26" t="str">
        <f t="shared" si="11"/>
        <v>Development and expansion of the heritage industry in the valley.  Example of Saddleworth and Upperthong in particular, shows how this can be developed as a permanent source of employment, rather than relying on seasonal festivals.</v>
      </c>
      <c r="M284" s="333" t="s">
        <v>551</v>
      </c>
      <c r="N284" s="26"/>
      <c r="O284" s="26"/>
      <c r="P284" s="355">
        <v>0</v>
      </c>
      <c r="Q284" s="361"/>
      <c r="R284" s="355"/>
      <c r="S284" s="355"/>
      <c r="T284" s="355"/>
      <c r="U284" s="61" t="s">
        <v>274</v>
      </c>
      <c r="V284" s="400"/>
      <c r="W284" s="392"/>
      <c r="X284" s="393"/>
      <c r="AB284" s="378"/>
      <c r="AC284" s="379">
        <f t="shared" si="13"/>
        <v>276</v>
      </c>
    </row>
    <row r="285" spans="1:29" ht="80" hidden="1">
      <c r="A285" s="444"/>
      <c r="B285" s="455"/>
      <c r="C285" s="456"/>
      <c r="D285" s="456"/>
      <c r="E285" s="454"/>
      <c r="F285" s="425" t="s">
        <v>117</v>
      </c>
      <c r="G285" s="426"/>
      <c r="H285" s="88"/>
      <c r="I285" s="311">
        <v>6.306</v>
      </c>
      <c r="J285" s="299" t="s">
        <v>222</v>
      </c>
      <c r="K285" s="513" t="s">
        <v>111</v>
      </c>
      <c r="L285" s="26" t="str">
        <f t="shared" si="11"/>
        <v>Expanded marketing and 'branding' of the areas strengths as a centre for cycling, walking, etc.  Maybe even to develop an outdoor pursuits centre in the town / valley.</v>
      </c>
      <c r="M285" s="333" t="s">
        <v>552</v>
      </c>
      <c r="N285" s="26"/>
      <c r="O285" s="26"/>
      <c r="P285" s="355">
        <v>0</v>
      </c>
      <c r="Q285" s="361"/>
      <c r="R285" s="355"/>
      <c r="S285" s="355"/>
      <c r="T285" s="355"/>
      <c r="U285" s="61" t="s">
        <v>275</v>
      </c>
      <c r="V285" s="396"/>
      <c r="W285" s="392"/>
      <c r="X285" s="393"/>
      <c r="AB285" s="378"/>
      <c r="AC285" s="379">
        <f t="shared" si="13"/>
        <v>277</v>
      </c>
    </row>
    <row r="286" spans="1:29" ht="80" hidden="1">
      <c r="A286" s="444"/>
      <c r="B286" s="455"/>
      <c r="C286" s="456"/>
      <c r="D286" s="456"/>
      <c r="E286" s="454"/>
      <c r="F286" s="425" t="s">
        <v>117</v>
      </c>
      <c r="G286" s="426"/>
      <c r="H286" s="88"/>
      <c r="I286" s="311">
        <v>6.4020000000000001</v>
      </c>
      <c r="J286" s="299" t="s">
        <v>223</v>
      </c>
      <c r="K286" s="513" t="s">
        <v>111</v>
      </c>
      <c r="L286" s="26" t="str">
        <f t="shared" si="11"/>
        <v>Liaise with BT on currently comms in the Valley and press for improvements to services for home workers.</v>
      </c>
      <c r="M286" s="333" t="s">
        <v>272</v>
      </c>
      <c r="N286" s="26"/>
      <c r="O286" s="26"/>
      <c r="P286" s="355">
        <v>0</v>
      </c>
      <c r="Q286" s="361"/>
      <c r="R286" s="355"/>
      <c r="S286" s="355"/>
      <c r="T286" s="355"/>
      <c r="U286" s="61" t="s">
        <v>272</v>
      </c>
      <c r="V286" s="396"/>
      <c r="W286" s="392"/>
      <c r="X286" s="28" t="s">
        <v>271</v>
      </c>
      <c r="AB286" s="378"/>
      <c r="AC286" s="379">
        <f t="shared" si="13"/>
        <v>278</v>
      </c>
    </row>
    <row r="287" spans="1:29" ht="72" hidden="1">
      <c r="A287" s="444"/>
      <c r="B287" s="455"/>
      <c r="C287" s="456"/>
      <c r="D287" s="456"/>
      <c r="E287" s="454"/>
      <c r="F287" s="425" t="s">
        <v>117</v>
      </c>
      <c r="G287" s="426"/>
      <c r="H287" s="88"/>
      <c r="I287" s="311">
        <v>6.4039999999999999</v>
      </c>
      <c r="J287" s="299" t="s">
        <v>223</v>
      </c>
      <c r="K287" s="513" t="s">
        <v>111</v>
      </c>
      <c r="L287" s="26" t="str">
        <f t="shared" si="11"/>
        <v>Explore possibility of community (co-operative) broadband schemes, such as that developed in Ashton-under-Lyne</v>
      </c>
      <c r="M287" s="333" t="s">
        <v>273</v>
      </c>
      <c r="N287" s="26"/>
      <c r="O287" s="26"/>
      <c r="P287" s="355">
        <v>0</v>
      </c>
      <c r="Q287" s="361"/>
      <c r="R287" s="355"/>
      <c r="S287" s="355"/>
      <c r="T287" s="355"/>
      <c r="U287" s="71" t="s">
        <v>273</v>
      </c>
      <c r="V287" s="396"/>
      <c r="W287" s="392"/>
      <c r="X287" s="28"/>
      <c r="AB287" s="378"/>
      <c r="AC287" s="379">
        <f t="shared" si="13"/>
        <v>279</v>
      </c>
    </row>
    <row r="288" spans="1:29" ht="45" hidden="1">
      <c r="A288" s="444"/>
      <c r="B288" s="465"/>
      <c r="C288" s="466"/>
      <c r="D288" s="466"/>
      <c r="E288" s="454"/>
      <c r="F288" s="425" t="s">
        <v>117</v>
      </c>
      <c r="G288" s="426"/>
      <c r="H288" s="88"/>
      <c r="I288" s="311">
        <v>6.6019999999999994</v>
      </c>
      <c r="J288" s="299" t="s">
        <v>225</v>
      </c>
      <c r="K288" s="515" t="s">
        <v>111</v>
      </c>
      <c r="L288" s="26" t="str">
        <f t="shared" si="11"/>
        <v>.Set up local food coops eg egg, vegetables, fruit, juices etc.</v>
      </c>
      <c r="M288" s="333" t="s">
        <v>258</v>
      </c>
      <c r="N288" s="26"/>
      <c r="O288" s="28"/>
      <c r="P288" s="428"/>
      <c r="Q288" s="362"/>
      <c r="R288" s="355"/>
      <c r="S288" s="355"/>
      <c r="T288" s="355"/>
      <c r="U288" s="396" t="s">
        <v>111</v>
      </c>
      <c r="V288" s="71" t="s">
        <v>258</v>
      </c>
      <c r="W288" s="392"/>
      <c r="X288" s="393"/>
      <c r="AB288" s="378"/>
      <c r="AC288" s="379">
        <f t="shared" si="13"/>
        <v>280</v>
      </c>
    </row>
    <row r="289" spans="1:29" ht="72" hidden="1">
      <c r="A289" s="444"/>
      <c r="B289" s="455"/>
      <c r="C289" s="456"/>
      <c r="D289" s="456"/>
      <c r="E289" s="454"/>
      <c r="F289" s="425" t="s">
        <v>117</v>
      </c>
      <c r="G289" s="426"/>
      <c r="H289" s="88"/>
      <c r="I289" s="311">
        <v>6.7039999999999997</v>
      </c>
      <c r="J289" s="295" t="s">
        <v>226</v>
      </c>
      <c r="K289" s="513" t="s">
        <v>111</v>
      </c>
      <c r="L289" s="26" t="str">
        <f t="shared" si="11"/>
        <v>Set up town community business to coordinate /manage local tourist events/festivals - share staff and resources etc</v>
      </c>
      <c r="M289" s="333" t="s">
        <v>276</v>
      </c>
      <c r="N289" s="26"/>
      <c r="O289" s="26"/>
      <c r="P289" s="355">
        <v>0</v>
      </c>
      <c r="Q289" s="361"/>
      <c r="R289" s="355"/>
      <c r="S289" s="355"/>
      <c r="T289" s="355"/>
      <c r="U289" s="61"/>
      <c r="V289" s="61" t="s">
        <v>276</v>
      </c>
      <c r="W289" s="392"/>
      <c r="X289" s="393"/>
      <c r="AB289" s="378"/>
      <c r="AC289" s="379">
        <f t="shared" si="13"/>
        <v>281</v>
      </c>
    </row>
    <row r="290" spans="1:29" ht="100" hidden="1">
      <c r="A290" s="444"/>
      <c r="B290" s="455"/>
      <c r="C290" s="456"/>
      <c r="D290" s="456"/>
      <c r="E290" s="454"/>
      <c r="F290" s="425" t="s">
        <v>117</v>
      </c>
      <c r="G290" s="426"/>
      <c r="H290" s="88"/>
      <c r="I290" s="311">
        <v>6.7060000000000004</v>
      </c>
      <c r="J290" s="295" t="s">
        <v>226</v>
      </c>
      <c r="K290" s="513" t="s">
        <v>111</v>
      </c>
      <c r="L290" s="26" t="str">
        <f t="shared" si="11"/>
        <v>As the local farming community will play a key role in the future sustainable development of business and the 'green belt' in the Holme Valley, explore how to better integrate farmers into our (green) business networks and planning</v>
      </c>
      <c r="M290" s="333" t="s">
        <v>555</v>
      </c>
      <c r="N290" s="26"/>
      <c r="O290" s="26"/>
      <c r="P290" s="355">
        <v>0</v>
      </c>
      <c r="Q290" s="361"/>
      <c r="R290" s="355"/>
      <c r="S290" s="355"/>
      <c r="T290" s="355"/>
      <c r="U290" s="347" t="s">
        <v>278</v>
      </c>
      <c r="V290" s="400"/>
      <c r="W290" s="392"/>
      <c r="X290" s="393"/>
      <c r="AB290" s="378"/>
      <c r="AC290" s="379">
        <f t="shared" si="13"/>
        <v>282</v>
      </c>
    </row>
    <row r="291" spans="1:29" ht="100" hidden="1">
      <c r="A291" s="444"/>
      <c r="B291" s="455"/>
      <c r="C291" s="456"/>
      <c r="D291" s="456"/>
      <c r="E291" s="454"/>
      <c r="F291" s="425" t="s">
        <v>117</v>
      </c>
      <c r="G291" s="426"/>
      <c r="H291" s="88"/>
      <c r="I291" s="311">
        <v>6.7080000000000002</v>
      </c>
      <c r="J291" s="295" t="s">
        <v>226</v>
      </c>
      <c r="K291" s="513" t="s">
        <v>111</v>
      </c>
      <c r="L291" s="26" t="str">
        <f t="shared" si="11"/>
        <v>Explore Festival links to seek to develop better business and employment opportunities in the Holme Valley - eg the Holmfirth Film Festival developing more successful links to the film and television industry, etc.</v>
      </c>
      <c r="M291" s="333" t="s">
        <v>556</v>
      </c>
      <c r="N291" s="26"/>
      <c r="O291" s="26"/>
      <c r="P291" s="355">
        <v>0</v>
      </c>
      <c r="Q291" s="361"/>
      <c r="R291" s="355"/>
      <c r="S291" s="355"/>
      <c r="T291" s="355"/>
      <c r="U291" s="347" t="s">
        <v>277</v>
      </c>
      <c r="V291" s="400"/>
      <c r="W291" s="392"/>
      <c r="X291" s="393"/>
      <c r="AB291" s="378"/>
      <c r="AC291" s="379">
        <f t="shared" si="13"/>
        <v>283</v>
      </c>
    </row>
    <row r="292" spans="1:29" ht="80" hidden="1">
      <c r="A292" s="444"/>
      <c r="B292" s="465"/>
      <c r="C292" s="466"/>
      <c r="D292" s="466"/>
      <c r="E292" s="454"/>
      <c r="F292" s="429" t="s">
        <v>78</v>
      </c>
      <c r="G292" s="430"/>
      <c r="H292" s="89"/>
      <c r="I292" s="312">
        <v>7.1019999999999994</v>
      </c>
      <c r="J292" s="299" t="s">
        <v>227</v>
      </c>
      <c r="K292" s="513" t="s">
        <v>111</v>
      </c>
      <c r="L292" s="26" t="str">
        <f t="shared" si="11"/>
        <v xml:space="preserve">"Compost Campaign" - facilitate learning and practice of home composting. Publisize Links to Get Composting website </v>
      </c>
      <c r="M292" s="334" t="s">
        <v>557</v>
      </c>
      <c r="N292" s="26"/>
      <c r="O292" s="26"/>
      <c r="P292" s="355">
        <v>0</v>
      </c>
      <c r="Q292" s="361"/>
      <c r="R292" s="355"/>
      <c r="S292" s="355"/>
      <c r="T292" s="355"/>
      <c r="U292" s="61" t="s">
        <v>241</v>
      </c>
      <c r="V292" s="61"/>
      <c r="W292" s="392"/>
      <c r="X292" s="28" t="s">
        <v>242</v>
      </c>
      <c r="AB292" s="378"/>
      <c r="AC292" s="379">
        <f t="shared" si="13"/>
        <v>284</v>
      </c>
    </row>
    <row r="293" spans="1:29" ht="100" hidden="1">
      <c r="A293" s="444"/>
      <c r="B293" s="465"/>
      <c r="C293" s="466"/>
      <c r="D293" s="466"/>
      <c r="E293" s="454"/>
      <c r="F293" s="429" t="s">
        <v>78</v>
      </c>
      <c r="G293" s="430"/>
      <c r="H293" s="89"/>
      <c r="I293" s="312">
        <v>7.1039999999999992</v>
      </c>
      <c r="J293" s="299" t="s">
        <v>227</v>
      </c>
      <c r="K293" s="513" t="s">
        <v>111</v>
      </c>
      <c r="L293" s="26" t="str">
        <f t="shared" si="11"/>
        <v>Food waste composting to be enabled on a street by street basis via volunteer ‘wardens’ or 'community compost champions' Compost to be shared and available for use for community growing spaces.</v>
      </c>
      <c r="M293" s="334" t="s">
        <v>558</v>
      </c>
      <c r="N293" s="26"/>
      <c r="O293" s="26"/>
      <c r="P293" s="355">
        <v>0</v>
      </c>
      <c r="Q293" s="361"/>
      <c r="R293" s="355"/>
      <c r="S293" s="355"/>
      <c r="T293" s="355"/>
      <c r="U293" s="61" t="s">
        <v>243</v>
      </c>
      <c r="V293" s="61"/>
      <c r="W293" s="392"/>
      <c r="X293" s="393"/>
      <c r="AB293" s="378"/>
      <c r="AC293" s="379">
        <f t="shared" si="13"/>
        <v>285</v>
      </c>
    </row>
    <row r="294" spans="1:29" ht="80" hidden="1">
      <c r="A294" s="444"/>
      <c r="B294" s="455"/>
      <c r="C294" s="456"/>
      <c r="D294" s="456"/>
      <c r="E294" s="454"/>
      <c r="F294" s="429" t="s">
        <v>78</v>
      </c>
      <c r="G294" s="430"/>
      <c r="H294" s="89"/>
      <c r="I294" s="312">
        <v>7.11</v>
      </c>
      <c r="J294" s="299" t="s">
        <v>227</v>
      </c>
      <c r="K294" s="513" t="s">
        <v>111</v>
      </c>
      <c r="L294" s="26" t="str">
        <f t="shared" si="11"/>
        <v>.Set up Food waste collection and composting service targeting the local hospitality sector. Look into longer term potential for biogas generation</v>
      </c>
      <c r="M294" s="334" t="s">
        <v>561</v>
      </c>
      <c r="N294" s="26"/>
      <c r="O294" s="26"/>
      <c r="P294" s="355">
        <v>0</v>
      </c>
      <c r="Q294" s="361"/>
      <c r="R294" s="355"/>
      <c r="S294" s="355"/>
      <c r="T294" s="355"/>
      <c r="U294" s="61" t="s">
        <v>111</v>
      </c>
      <c r="V294" s="61" t="s">
        <v>268</v>
      </c>
      <c r="W294" s="392"/>
      <c r="X294" s="393"/>
      <c r="AB294" s="378"/>
      <c r="AC294" s="379">
        <f t="shared" si="13"/>
        <v>286</v>
      </c>
    </row>
    <row r="295" spans="1:29" ht="140" hidden="1">
      <c r="A295" s="444"/>
      <c r="B295" s="455"/>
      <c r="C295" s="456"/>
      <c r="D295" s="456"/>
      <c r="E295" s="454"/>
      <c r="F295" s="429" t="s">
        <v>78</v>
      </c>
      <c r="G295" s="430"/>
      <c r="H295" s="89"/>
      <c r="I295" s="312">
        <v>7.1120000000000001</v>
      </c>
      <c r="J295" s="299" t="s">
        <v>227</v>
      </c>
      <c r="K295" s="513" t="s">
        <v>111</v>
      </c>
      <c r="L295" s="26" t="str">
        <f t="shared" si="11"/>
        <v xml:space="preserve">.Recycling directory - by area - adapt the same information included in the HoTT recycling directory, but instead of grouping by product, produce another version that is grouped by region/area. So that if you are going to a specific location you can, at a glance, see what items you can take there for reuse and recycling </v>
      </c>
      <c r="M295" s="334" t="s">
        <v>563</v>
      </c>
      <c r="N295" s="26"/>
      <c r="O295" s="26"/>
      <c r="P295" s="355">
        <v>0</v>
      </c>
      <c r="Q295" s="361"/>
      <c r="R295" s="355"/>
      <c r="S295" s="355"/>
      <c r="T295" s="355"/>
      <c r="U295" s="61" t="s">
        <v>111</v>
      </c>
      <c r="V295" s="263" t="s">
        <v>562</v>
      </c>
      <c r="W295" s="392"/>
      <c r="X295" s="393"/>
      <c r="AB295" s="378"/>
      <c r="AC295" s="379">
        <f t="shared" si="13"/>
        <v>287</v>
      </c>
    </row>
    <row r="296" spans="1:29" ht="80" hidden="1">
      <c r="A296" s="444"/>
      <c r="B296" s="455"/>
      <c r="C296" s="456"/>
      <c r="D296" s="456"/>
      <c r="E296" s="454"/>
      <c r="F296" s="429" t="s">
        <v>78</v>
      </c>
      <c r="G296" s="430"/>
      <c r="H296" s="89"/>
      <c r="I296" s="312">
        <v>7.1139999999999999</v>
      </c>
      <c r="J296" s="299" t="s">
        <v>227</v>
      </c>
      <c r="K296" s="515" t="s">
        <v>111</v>
      </c>
      <c r="L296" s="26" t="str">
        <f t="shared" si="11"/>
        <v>."Reverse vending machine" - a deposit scheme that gives either money or "Holmfirth Tokens" that can be used at participating stores to buy or exchange for products/produce.</v>
      </c>
      <c r="M296" s="334" t="s">
        <v>564</v>
      </c>
      <c r="N296" s="26"/>
      <c r="O296" s="28"/>
      <c r="P296" s="358">
        <v>0</v>
      </c>
      <c r="Q296" s="362"/>
      <c r="R296" s="355"/>
      <c r="S296" s="355"/>
      <c r="T296" s="355"/>
      <c r="U296" s="71" t="s">
        <v>111</v>
      </c>
      <c r="V296" s="71" t="s">
        <v>248</v>
      </c>
      <c r="W296" s="392"/>
      <c r="X296" s="393"/>
      <c r="AB296" s="378"/>
      <c r="AC296" s="379">
        <f t="shared" si="13"/>
        <v>288</v>
      </c>
    </row>
    <row r="297" spans="1:29" ht="60" hidden="1">
      <c r="A297" s="444"/>
      <c r="B297" s="455"/>
      <c r="C297" s="456"/>
      <c r="D297" s="456"/>
      <c r="E297" s="454"/>
      <c r="F297" s="429" t="s">
        <v>78</v>
      </c>
      <c r="G297" s="430"/>
      <c r="H297" s="89"/>
      <c r="I297" s="312">
        <v>7.1159999999999997</v>
      </c>
      <c r="J297" s="299" t="s">
        <v>227</v>
      </c>
      <c r="K297" s="513" t="s">
        <v>111</v>
      </c>
      <c r="L297" s="26" t="str">
        <f t="shared" si="11"/>
        <v>.Plastics reduction – develop and promote a waste plastics booklet – awareness of what types, what can be recycled and where</v>
      </c>
      <c r="M297" s="334" t="s">
        <v>595</v>
      </c>
      <c r="N297" s="26"/>
      <c r="O297" s="26"/>
      <c r="P297" s="355">
        <v>0</v>
      </c>
      <c r="Q297" s="361"/>
      <c r="R297" s="355"/>
      <c r="S297" s="355"/>
      <c r="T297" s="355"/>
      <c r="U297" s="61" t="s">
        <v>111</v>
      </c>
      <c r="V297" s="61" t="s">
        <v>79</v>
      </c>
      <c r="W297" s="392"/>
      <c r="X297" s="393"/>
      <c r="AB297" s="378"/>
      <c r="AC297" s="379">
        <f t="shared" si="13"/>
        <v>289</v>
      </c>
    </row>
    <row r="298" spans="1:29" ht="80" hidden="1">
      <c r="A298" s="444"/>
      <c r="B298" s="455"/>
      <c r="C298" s="456"/>
      <c r="D298" s="456"/>
      <c r="E298" s="454"/>
      <c r="F298" s="429" t="s">
        <v>78</v>
      </c>
      <c r="G298" s="430"/>
      <c r="H298" s="89"/>
      <c r="I298" s="312">
        <v>7.1180000000000003</v>
      </c>
      <c r="J298" s="299" t="s">
        <v>227</v>
      </c>
      <c r="K298" s="513" t="s">
        <v>111</v>
      </c>
      <c r="L298" s="26" t="str">
        <f t="shared" si="11"/>
        <v xml:space="preserve">.Create a directory of Eco products available to buy locally that can help residents to reduce waste e.g. bamboo toothbrushes, keep cups, etc. </v>
      </c>
      <c r="M298" s="334" t="s">
        <v>565</v>
      </c>
      <c r="N298" s="26"/>
      <c r="O298" s="26"/>
      <c r="P298" s="355">
        <v>0</v>
      </c>
      <c r="Q298" s="361"/>
      <c r="R298" s="355"/>
      <c r="S298" s="355"/>
      <c r="T298" s="355"/>
      <c r="U298" s="61" t="s">
        <v>111</v>
      </c>
      <c r="V298" s="61" t="s">
        <v>246</v>
      </c>
      <c r="W298" s="392"/>
      <c r="X298" s="393"/>
      <c r="AB298" s="378"/>
      <c r="AC298" s="379">
        <f t="shared" si="13"/>
        <v>290</v>
      </c>
    </row>
    <row r="299" spans="1:29" ht="72" hidden="1">
      <c r="A299" s="444"/>
      <c r="B299" s="455"/>
      <c r="C299" s="456"/>
      <c r="D299" s="456"/>
      <c r="E299" s="454"/>
      <c r="F299" s="429" t="s">
        <v>78</v>
      </c>
      <c r="G299" s="430"/>
      <c r="H299" s="89"/>
      <c r="I299" s="312">
        <v>7.12</v>
      </c>
      <c r="J299" s="299" t="s">
        <v>227</v>
      </c>
      <c r="K299" s="513" t="s">
        <v>111</v>
      </c>
      <c r="L299" s="26" t="str">
        <f t="shared" si="11"/>
        <v>.Engage residents and promote ‘3Rs’ local recyclers, re-users and reducers of waste eg awards “HV recycler of the month”</v>
      </c>
      <c r="M299" s="334" t="s">
        <v>405</v>
      </c>
      <c r="N299" s="26"/>
      <c r="O299" s="26"/>
      <c r="P299" s="355">
        <v>0</v>
      </c>
      <c r="Q299" s="361"/>
      <c r="R299" s="355"/>
      <c r="S299" s="355"/>
      <c r="T299" s="355"/>
      <c r="U299" s="61" t="s">
        <v>111</v>
      </c>
      <c r="V299" s="61" t="s">
        <v>245</v>
      </c>
      <c r="W299" s="392"/>
      <c r="X299" s="393"/>
      <c r="AB299" s="378"/>
      <c r="AC299" s="379">
        <f t="shared" si="13"/>
        <v>291</v>
      </c>
    </row>
    <row r="300" spans="1:29" ht="54" hidden="1">
      <c r="A300" s="444"/>
      <c r="B300" s="455"/>
      <c r="C300" s="456"/>
      <c r="D300" s="456"/>
      <c r="E300" s="454"/>
      <c r="F300" s="429" t="s">
        <v>78</v>
      </c>
      <c r="G300" s="430"/>
      <c r="H300" s="89"/>
      <c r="I300" s="312">
        <v>7.1219999999999999</v>
      </c>
      <c r="J300" s="299" t="s">
        <v>227</v>
      </c>
      <c r="K300" s="513" t="s">
        <v>111</v>
      </c>
      <c r="L300" s="26" t="str">
        <f t="shared" si="11"/>
        <v>.Establish improved communal and neighbourhood re-cycling of food waste.</v>
      </c>
      <c r="M300" s="334" t="s">
        <v>81</v>
      </c>
      <c r="N300" s="26"/>
      <c r="O300" s="28"/>
      <c r="P300" s="355">
        <v>0</v>
      </c>
      <c r="Q300" s="361"/>
      <c r="R300" s="355"/>
      <c r="S300" s="355"/>
      <c r="T300" s="355"/>
      <c r="U300" s="400" t="s">
        <v>111</v>
      </c>
      <c r="V300" s="61" t="s">
        <v>81</v>
      </c>
      <c r="W300" s="392"/>
      <c r="X300" s="393"/>
      <c r="AB300" s="378"/>
      <c r="AC300" s="379">
        <f t="shared" si="13"/>
        <v>292</v>
      </c>
    </row>
    <row r="301" spans="1:29" ht="72" hidden="1">
      <c r="A301" s="444"/>
      <c r="B301" s="455"/>
      <c r="C301" s="456"/>
      <c r="D301" s="456"/>
      <c r="E301" s="454"/>
      <c r="F301" s="429" t="s">
        <v>78</v>
      </c>
      <c r="G301" s="430"/>
      <c r="H301" s="89"/>
      <c r="I301" s="312">
        <v>7.1239999999999997</v>
      </c>
      <c r="J301" s="299" t="s">
        <v>227</v>
      </c>
      <c r="K301" s="513" t="s">
        <v>111</v>
      </c>
      <c r="L301" s="26" t="str">
        <f t="shared" si="11"/>
        <v>.Establish a Junk Food style café using waste and suplus food, providing nutritious meals on a PAYF basis - Pay As You Feel.</v>
      </c>
      <c r="M301" s="334" t="s">
        <v>247</v>
      </c>
      <c r="N301" s="26"/>
      <c r="O301" s="28"/>
      <c r="P301" s="358">
        <v>0</v>
      </c>
      <c r="Q301" s="362"/>
      <c r="R301" s="355"/>
      <c r="S301" s="355"/>
      <c r="T301" s="355"/>
      <c r="U301" s="396" t="s">
        <v>111</v>
      </c>
      <c r="V301" s="263" t="s">
        <v>247</v>
      </c>
      <c r="W301" s="392"/>
      <c r="X301" s="393"/>
      <c r="AB301" s="378"/>
      <c r="AC301" s="379">
        <f t="shared" si="13"/>
        <v>293</v>
      </c>
    </row>
    <row r="302" spans="1:29" ht="120" hidden="1">
      <c r="A302" s="444"/>
      <c r="B302" s="455"/>
      <c r="C302" s="456"/>
      <c r="D302" s="456"/>
      <c r="E302" s="454"/>
      <c r="F302" s="429" t="s">
        <v>78</v>
      </c>
      <c r="G302" s="430"/>
      <c r="H302" s="89"/>
      <c r="I302" s="312">
        <v>7.1260000000000003</v>
      </c>
      <c r="J302" s="299" t="s">
        <v>227</v>
      </c>
      <c r="K302" s="515" t="s">
        <v>111</v>
      </c>
      <c r="L302" s="26" t="str">
        <f t="shared" si="11"/>
        <v>.Encourage Kirklees Council to utilise latest technology and apps in the fight against 'fly tipping' - provide options for residents to photograph and geo-tag locations when they spot incidents of fly tipping and easily report these via phone app.</v>
      </c>
      <c r="M302" s="334" t="s">
        <v>566</v>
      </c>
      <c r="N302" s="26"/>
      <c r="O302" s="28"/>
      <c r="P302" s="358">
        <v>0</v>
      </c>
      <c r="Q302" s="362"/>
      <c r="R302" s="355"/>
      <c r="S302" s="355"/>
      <c r="T302" s="355"/>
      <c r="U302" s="396" t="s">
        <v>111</v>
      </c>
      <c r="V302" s="71" t="s">
        <v>266</v>
      </c>
      <c r="W302" s="392"/>
      <c r="X302" s="393"/>
      <c r="AB302" s="378"/>
      <c r="AC302" s="379">
        <f t="shared" si="13"/>
        <v>294</v>
      </c>
    </row>
    <row r="303" spans="1:29" ht="100" hidden="1">
      <c r="A303" s="444"/>
      <c r="B303" s="455"/>
      <c r="C303" s="456"/>
      <c r="D303" s="456"/>
      <c r="E303" s="454"/>
      <c r="F303" s="429" t="s">
        <v>78</v>
      </c>
      <c r="G303" s="430"/>
      <c r="H303" s="89"/>
      <c r="I303" s="312">
        <v>7.1269999999999998</v>
      </c>
      <c r="J303" s="299"/>
      <c r="K303" s="513"/>
      <c r="L303" s="26" t="str">
        <f t="shared" si="11"/>
        <v>.Develop wheelie bin insert for multi-product household waste recycling - for hanging 10+ large labelled bags for collecting products eg foil, HDPE, PP etc, for segregation at source - Fair Trader initiative</v>
      </c>
      <c r="M303" s="334" t="s">
        <v>721</v>
      </c>
      <c r="N303" s="26"/>
      <c r="O303" s="26"/>
      <c r="P303" s="355"/>
      <c r="Q303" s="361"/>
      <c r="R303" s="355"/>
      <c r="S303" s="355"/>
      <c r="T303" s="355"/>
      <c r="U303" s="400" t="s">
        <v>111</v>
      </c>
      <c r="V303" s="61" t="s">
        <v>720</v>
      </c>
      <c r="W303" s="397"/>
      <c r="X303" s="393"/>
      <c r="AB303" s="378"/>
      <c r="AC303" s="379">
        <f t="shared" si="13"/>
        <v>295</v>
      </c>
    </row>
    <row r="304" spans="1:29" ht="120" hidden="1">
      <c r="A304" s="444"/>
      <c r="B304" s="465"/>
      <c r="C304" s="466"/>
      <c r="D304" s="466"/>
      <c r="E304" s="454"/>
      <c r="F304" s="429" t="s">
        <v>78</v>
      </c>
      <c r="G304" s="430"/>
      <c r="H304" s="89"/>
      <c r="I304" s="312">
        <v>7.2039999999999997</v>
      </c>
      <c r="J304" s="299" t="s">
        <v>228</v>
      </c>
      <c r="K304" s="513" t="s">
        <v>111</v>
      </c>
      <c r="L304" s="26" t="str">
        <f t="shared" si="11"/>
        <v xml:space="preserve">Promote recycling information and opportunities to local businesses - find schemes for bulk recycling to reduce costs - especially for procuring a glass recycling service across the hospitality sector. Currently high volumes of glass going into black bins and incinerated. </v>
      </c>
      <c r="M304" s="334" t="s">
        <v>568</v>
      </c>
      <c r="N304" s="26"/>
      <c r="O304" s="26"/>
      <c r="P304" s="355">
        <v>0</v>
      </c>
      <c r="Q304" s="361"/>
      <c r="R304" s="355"/>
      <c r="S304" s="355"/>
      <c r="T304" s="355"/>
      <c r="U304" s="61" t="s">
        <v>249</v>
      </c>
      <c r="V304" s="61"/>
      <c r="W304" s="397"/>
      <c r="X304" s="393"/>
      <c r="AB304" s="378"/>
      <c r="AC304" s="379">
        <f t="shared" si="13"/>
        <v>296</v>
      </c>
    </row>
    <row r="305" spans="1:29" ht="100" hidden="1">
      <c r="A305" s="444"/>
      <c r="B305" s="465"/>
      <c r="C305" s="466"/>
      <c r="D305" s="466"/>
      <c r="E305" s="454"/>
      <c r="F305" s="429" t="s">
        <v>78</v>
      </c>
      <c r="G305" s="430"/>
      <c r="H305" s="89"/>
      <c r="I305" s="312">
        <v>7.2060000000000004</v>
      </c>
      <c r="J305" s="299" t="s">
        <v>228</v>
      </c>
      <c r="K305" s="513" t="s">
        <v>111</v>
      </c>
      <c r="L305" s="26" t="str">
        <f t="shared" si="11"/>
        <v>.Group procurement contracts  - promote awareness of commercial waste recycling opportunities among Holme Valley business community and utilise their collective procurement power for group contracts.</v>
      </c>
      <c r="M305" s="334" t="s">
        <v>594</v>
      </c>
      <c r="N305" s="26"/>
      <c r="O305" s="26"/>
      <c r="P305" s="355">
        <v>0</v>
      </c>
      <c r="Q305" s="361"/>
      <c r="R305" s="355"/>
      <c r="S305" s="355"/>
      <c r="T305" s="355"/>
      <c r="U305" s="61" t="s">
        <v>111</v>
      </c>
      <c r="V305" s="61" t="s">
        <v>262</v>
      </c>
      <c r="W305" s="397"/>
      <c r="X305" s="393"/>
      <c r="AB305" s="378"/>
      <c r="AC305" s="379">
        <f t="shared" si="13"/>
        <v>297</v>
      </c>
    </row>
    <row r="306" spans="1:29" ht="80" hidden="1">
      <c r="A306" s="444"/>
      <c r="B306" s="465"/>
      <c r="C306" s="466"/>
      <c r="D306" s="466"/>
      <c r="E306" s="454"/>
      <c r="F306" s="429" t="s">
        <v>78</v>
      </c>
      <c r="G306" s="430"/>
      <c r="H306" s="89"/>
      <c r="I306" s="312">
        <v>7.2080000000000002</v>
      </c>
      <c r="J306" s="299" t="s">
        <v>228</v>
      </c>
      <c r="K306" s="513" t="s">
        <v>111</v>
      </c>
      <c r="L306" s="26" t="str">
        <f t="shared" si="11"/>
        <v>Promote local plastic waste recycling business collecting and converting waste into products for retail (eg benches, water butts, compost bins), tree protection, cycle paths, etc.</v>
      </c>
      <c r="M306" s="334" t="s">
        <v>569</v>
      </c>
      <c r="N306" s="26"/>
      <c r="O306" s="26"/>
      <c r="P306" s="355">
        <v>0</v>
      </c>
      <c r="Q306" s="361"/>
      <c r="R306" s="355"/>
      <c r="S306" s="355"/>
      <c r="T306" s="355"/>
      <c r="U306" s="61" t="s">
        <v>82</v>
      </c>
      <c r="V306" s="61"/>
      <c r="W306" s="397"/>
      <c r="X306" s="393"/>
      <c r="AB306" s="378"/>
      <c r="AC306" s="379">
        <f t="shared" si="13"/>
        <v>298</v>
      </c>
    </row>
    <row r="307" spans="1:29" ht="72" hidden="1">
      <c r="A307" s="444"/>
      <c r="B307" s="465"/>
      <c r="C307" s="466"/>
      <c r="D307" s="466"/>
      <c r="E307" s="454"/>
      <c r="F307" s="429" t="s">
        <v>78</v>
      </c>
      <c r="G307" s="430"/>
      <c r="H307" s="89"/>
      <c r="I307" s="312">
        <v>7.21</v>
      </c>
      <c r="J307" s="299" t="s">
        <v>228</v>
      </c>
      <c r="K307" s="513" t="s">
        <v>111</v>
      </c>
      <c r="L307" s="26" t="str">
        <f t="shared" ref="L307:L350" si="14">CONCATENATE(U307,V307,W307)</f>
        <v>Promote business ‘3Rs’ local recyclers, re-users and reducers of waste eg awards “HV business recycler of the month”</v>
      </c>
      <c r="M307" s="334" t="s">
        <v>83</v>
      </c>
      <c r="N307" s="26"/>
      <c r="O307" s="28"/>
      <c r="P307" s="355">
        <v>0</v>
      </c>
      <c r="Q307" s="361"/>
      <c r="R307" s="355"/>
      <c r="S307" s="355"/>
      <c r="T307" s="355"/>
      <c r="U307" s="71" t="s">
        <v>83</v>
      </c>
      <c r="V307" s="410"/>
      <c r="W307" s="392"/>
      <c r="X307" s="393"/>
      <c r="AB307" s="378"/>
      <c r="AC307" s="379">
        <f t="shared" si="13"/>
        <v>299</v>
      </c>
    </row>
    <row r="308" spans="1:29" ht="80" hidden="1">
      <c r="A308" s="444"/>
      <c r="B308" s="465"/>
      <c r="C308" s="466"/>
      <c r="D308" s="466"/>
      <c r="E308" s="454"/>
      <c r="F308" s="429" t="s">
        <v>78</v>
      </c>
      <c r="G308" s="430"/>
      <c r="H308" s="89"/>
      <c r="I308" s="312">
        <v>7.2119999999999997</v>
      </c>
      <c r="J308" s="299" t="s">
        <v>228</v>
      </c>
      <c r="K308" s="515" t="s">
        <v>111</v>
      </c>
      <c r="L308" s="26" t="str">
        <f t="shared" si="14"/>
        <v>.Utilise technology and apps whereby local businesses can post their unwanted/superflous items  e.g. bubble wrap, out of date food, for others to collect .</v>
      </c>
      <c r="M308" s="334" t="s">
        <v>570</v>
      </c>
      <c r="N308" s="26"/>
      <c r="O308" s="28"/>
      <c r="P308" s="358">
        <v>0</v>
      </c>
      <c r="Q308" s="362"/>
      <c r="R308" s="355"/>
      <c r="S308" s="355"/>
      <c r="T308" s="355"/>
      <c r="U308" s="71" t="s">
        <v>111</v>
      </c>
      <c r="V308" s="71" t="s">
        <v>251</v>
      </c>
      <c r="W308" s="392"/>
      <c r="X308" s="393"/>
      <c r="AB308" s="378"/>
      <c r="AC308" s="379">
        <f t="shared" si="13"/>
        <v>300</v>
      </c>
    </row>
    <row r="309" spans="1:29" ht="100" hidden="1">
      <c r="A309" s="444"/>
      <c r="B309" s="455"/>
      <c r="C309" s="456"/>
      <c r="D309" s="456"/>
      <c r="E309" s="454"/>
      <c r="F309" s="429" t="s">
        <v>78</v>
      </c>
      <c r="G309" s="430"/>
      <c r="H309" s="89"/>
      <c r="I309" s="312">
        <v>7.3039999999999994</v>
      </c>
      <c r="J309" s="299" t="s">
        <v>229</v>
      </c>
      <c r="K309" s="513" t="s">
        <v>111</v>
      </c>
      <c r="L309" s="26" t="str">
        <f t="shared" si="14"/>
        <v>" Pack it In" - supporting the packageless economy to local businesses / supermarkets eg bulk product sellers (for users with own containers), milk in re-usable bottles, supplying re-usable bags/containers</v>
      </c>
      <c r="M309" s="334" t="s">
        <v>573</v>
      </c>
      <c r="N309" s="26"/>
      <c r="O309" s="26"/>
      <c r="P309" s="355">
        <v>0</v>
      </c>
      <c r="Q309" s="361"/>
      <c r="R309" s="355"/>
      <c r="S309" s="355"/>
      <c r="T309" s="355"/>
      <c r="U309" s="61" t="s">
        <v>253</v>
      </c>
      <c r="V309" s="71"/>
      <c r="W309" s="392"/>
      <c r="X309" s="393"/>
      <c r="AB309" s="378"/>
      <c r="AC309" s="379">
        <f t="shared" si="13"/>
        <v>301</v>
      </c>
    </row>
    <row r="310" spans="1:29" ht="72" hidden="1">
      <c r="A310" s="444"/>
      <c r="B310" s="455"/>
      <c r="C310" s="456"/>
      <c r="D310" s="456"/>
      <c r="E310" s="454"/>
      <c r="F310" s="429" t="s">
        <v>78</v>
      </c>
      <c r="G310" s="430"/>
      <c r="H310" s="89"/>
      <c r="I310" s="312">
        <v>7.3059999999999992</v>
      </c>
      <c r="J310" s="299" t="s">
        <v>229</v>
      </c>
      <c r="K310" s="515" t="s">
        <v>111</v>
      </c>
      <c r="L310" s="26" t="str">
        <f t="shared" si="14"/>
        <v>Proscribe plastic bags, plastic wrappings and other single- use plastics from all Parish Council facilities and events.</v>
      </c>
      <c r="M310" s="334" t="s">
        <v>254</v>
      </c>
      <c r="N310" s="26"/>
      <c r="O310" s="28"/>
      <c r="P310" s="358">
        <v>0</v>
      </c>
      <c r="Q310" s="362"/>
      <c r="R310" s="355"/>
      <c r="S310" s="355"/>
      <c r="T310" s="355"/>
      <c r="U310" s="71" t="s">
        <v>254</v>
      </c>
      <c r="V310" s="71"/>
      <c r="W310" s="392"/>
      <c r="X310" s="393"/>
      <c r="AB310" s="378"/>
      <c r="AC310" s="379">
        <f t="shared" si="13"/>
        <v>302</v>
      </c>
    </row>
    <row r="311" spans="1:29" ht="120" hidden="1">
      <c r="A311" s="444"/>
      <c r="B311" s="455"/>
      <c r="C311" s="456"/>
      <c r="D311" s="456"/>
      <c r="E311" s="454"/>
      <c r="F311" s="429" t="s">
        <v>78</v>
      </c>
      <c r="G311" s="430"/>
      <c r="H311" s="89"/>
      <c r="I311" s="312">
        <v>7.3079999999999998</v>
      </c>
      <c r="J311" s="299" t="s">
        <v>229</v>
      </c>
      <c r="K311" s="513" t="s">
        <v>111</v>
      </c>
      <c r="L311" s="26" t="str">
        <f t="shared" si="14"/>
        <v>."Plastic Bag Free" campaign - Proscribe plastic bags, plastic wrappings and other single use plastics from all town facilities and events and encourage shops to ditch plastic bags. Hebden Bridge is plastic bag free - can we learn from them?</v>
      </c>
      <c r="M311" s="334" t="s">
        <v>592</v>
      </c>
      <c r="N311" s="26"/>
      <c r="O311" s="26"/>
      <c r="P311" s="355">
        <v>0</v>
      </c>
      <c r="Q311" s="361"/>
      <c r="R311" s="355"/>
      <c r="S311" s="355"/>
      <c r="T311" s="355"/>
      <c r="U311" s="61" t="s">
        <v>111</v>
      </c>
      <c r="V311" s="71" t="s">
        <v>259</v>
      </c>
      <c r="W311" s="392"/>
      <c r="X311" s="393"/>
      <c r="AB311" s="378"/>
      <c r="AC311" s="379">
        <f t="shared" si="13"/>
        <v>303</v>
      </c>
    </row>
    <row r="312" spans="1:29" ht="120" hidden="1">
      <c r="A312" s="444"/>
      <c r="B312" s="455"/>
      <c r="C312" s="456"/>
      <c r="D312" s="456"/>
      <c r="E312" s="454"/>
      <c r="F312" s="429" t="s">
        <v>78</v>
      </c>
      <c r="G312" s="430"/>
      <c r="H312" s="89"/>
      <c r="I312" s="312">
        <v>7.31</v>
      </c>
      <c r="J312" s="299" t="s">
        <v>229</v>
      </c>
      <c r="K312" s="513" t="s">
        <v>111</v>
      </c>
      <c r="L312" s="26" t="str">
        <f t="shared" si="14"/>
        <v>.Support the Glass re-fill milk campaign in schools by Kirklees Environmental Education Network (KEEN)- school milk to be provided in glass instead of individual plastics/tetra packs that go into incineration. Promote with local Heads.</v>
      </c>
      <c r="M312" s="334" t="s">
        <v>574</v>
      </c>
      <c r="N312" s="26"/>
      <c r="O312" s="28"/>
      <c r="P312" s="355">
        <v>0</v>
      </c>
      <c r="Q312" s="362"/>
      <c r="R312" s="355"/>
      <c r="S312" s="355"/>
      <c r="T312" s="355"/>
      <c r="U312" s="71" t="s">
        <v>111</v>
      </c>
      <c r="V312" s="71" t="s">
        <v>256</v>
      </c>
      <c r="W312" s="392"/>
      <c r="X312" s="393"/>
      <c r="AB312" s="378"/>
      <c r="AC312" s="379">
        <f t="shared" si="13"/>
        <v>304</v>
      </c>
    </row>
    <row r="313" spans="1:29" ht="72" hidden="1">
      <c r="A313" s="444"/>
      <c r="B313" s="465"/>
      <c r="C313" s="466"/>
      <c r="D313" s="466"/>
      <c r="E313" s="454"/>
      <c r="F313" s="429" t="s">
        <v>78</v>
      </c>
      <c r="G313" s="430"/>
      <c r="H313" s="89"/>
      <c r="I313" s="312">
        <v>7.3140000000000001</v>
      </c>
      <c r="J313" s="299" t="s">
        <v>229</v>
      </c>
      <c r="K313" s="515" t="s">
        <v>111</v>
      </c>
      <c r="L313" s="26" t="str">
        <f t="shared" si="14"/>
        <v>.Campaign to urge Holme Valley local businesses that offer take-away food to ditch the single use polystyrene containers.</v>
      </c>
      <c r="M313" s="334" t="s">
        <v>257</v>
      </c>
      <c r="N313" s="26"/>
      <c r="O313" s="28"/>
      <c r="P313" s="358">
        <v>0</v>
      </c>
      <c r="Q313" s="362"/>
      <c r="R313" s="355"/>
      <c r="S313" s="355"/>
      <c r="T313" s="355"/>
      <c r="U313" s="71" t="s">
        <v>111</v>
      </c>
      <c r="V313" s="71" t="s">
        <v>257</v>
      </c>
      <c r="W313" s="392"/>
      <c r="X313" s="393"/>
      <c r="AB313" s="378"/>
      <c r="AC313" s="379">
        <f t="shared" si="13"/>
        <v>305</v>
      </c>
    </row>
    <row r="314" spans="1:29" ht="60" hidden="1">
      <c r="A314" s="444"/>
      <c r="B314" s="455"/>
      <c r="C314" s="456"/>
      <c r="D314" s="456"/>
      <c r="E314" s="454"/>
      <c r="F314" s="429" t="s">
        <v>78</v>
      </c>
      <c r="G314" s="430"/>
      <c r="H314" s="89"/>
      <c r="I314" s="312">
        <v>7.4020000000000001</v>
      </c>
      <c r="J314" s="299" t="s">
        <v>230</v>
      </c>
      <c r="K314" s="513" t="s">
        <v>111</v>
      </c>
      <c r="L314" s="26" t="str">
        <f t="shared" si="14"/>
        <v>Support initiatives for developing a circular economy in the HV - local businesses using local resources</v>
      </c>
      <c r="M314" s="334" t="s">
        <v>103</v>
      </c>
      <c r="N314" s="26"/>
      <c r="O314" s="26"/>
      <c r="P314" s="355">
        <v>0</v>
      </c>
      <c r="Q314" s="361"/>
      <c r="R314" s="355"/>
      <c r="S314" s="355"/>
      <c r="T314" s="355"/>
      <c r="U314" s="61" t="s">
        <v>103</v>
      </c>
      <c r="V314" s="61"/>
      <c r="W314" s="397"/>
      <c r="X314" s="393"/>
      <c r="AB314" s="378"/>
      <c r="AC314" s="379">
        <f t="shared" ref="AC314:AC350" si="15">+AC313+1</f>
        <v>306</v>
      </c>
    </row>
    <row r="315" spans="1:29" ht="54" hidden="1">
      <c r="A315" s="444"/>
      <c r="B315" s="455"/>
      <c r="C315" s="456"/>
      <c r="D315" s="456"/>
      <c r="E315" s="454"/>
      <c r="F315" s="429" t="s">
        <v>78</v>
      </c>
      <c r="G315" s="430"/>
      <c r="H315" s="89"/>
      <c r="I315" s="312">
        <v>7.4039999999999999</v>
      </c>
      <c r="J315" s="299" t="s">
        <v>230</v>
      </c>
      <c r="K315" s="513" t="s">
        <v>111</v>
      </c>
      <c r="L315" s="26" t="str">
        <f t="shared" si="14"/>
        <v>.Set up and support local industry to make recycled products from local wastes</v>
      </c>
      <c r="M315" s="334" t="s">
        <v>84</v>
      </c>
      <c r="N315" s="26"/>
      <c r="O315" s="26"/>
      <c r="P315" s="355">
        <v>0</v>
      </c>
      <c r="Q315" s="361"/>
      <c r="R315" s="355"/>
      <c r="S315" s="355"/>
      <c r="T315" s="355"/>
      <c r="U315" s="400" t="s">
        <v>111</v>
      </c>
      <c r="V315" s="61" t="s">
        <v>84</v>
      </c>
      <c r="W315" s="397"/>
      <c r="X315" s="393"/>
      <c r="AB315" s="378"/>
      <c r="AC315" s="379">
        <f t="shared" si="15"/>
        <v>307</v>
      </c>
    </row>
    <row r="316" spans="1:29" ht="54" hidden="1">
      <c r="A316" s="444"/>
      <c r="B316" s="455"/>
      <c r="C316" s="456"/>
      <c r="D316" s="456"/>
      <c r="E316" s="454"/>
      <c r="F316" s="429" t="s">
        <v>78</v>
      </c>
      <c r="G316" s="430"/>
      <c r="H316" s="89"/>
      <c r="I316" s="312">
        <v>7.4059999999999997</v>
      </c>
      <c r="J316" s="299" t="s">
        <v>230</v>
      </c>
      <c r="K316" s="513" t="s">
        <v>111</v>
      </c>
      <c r="L316" s="26" t="str">
        <f t="shared" si="14"/>
        <v xml:space="preserve">Identify local waste streams that are required to be used as a source material </v>
      </c>
      <c r="M316" s="334" t="s">
        <v>261</v>
      </c>
      <c r="N316" s="26"/>
      <c r="O316" s="26"/>
      <c r="P316" s="355">
        <v>0</v>
      </c>
      <c r="Q316" s="361"/>
      <c r="R316" s="355"/>
      <c r="S316" s="355"/>
      <c r="T316" s="355"/>
      <c r="U316" s="61" t="s">
        <v>261</v>
      </c>
      <c r="V316" s="61"/>
      <c r="W316" s="397"/>
      <c r="X316" s="393"/>
      <c r="AB316" s="378"/>
      <c r="AC316" s="379">
        <f t="shared" si="15"/>
        <v>308</v>
      </c>
    </row>
    <row r="317" spans="1:29" ht="100" hidden="1">
      <c r="A317" s="444"/>
      <c r="B317" s="455"/>
      <c r="C317" s="456"/>
      <c r="D317" s="456"/>
      <c r="E317" s="454"/>
      <c r="F317" s="429" t="s">
        <v>78</v>
      </c>
      <c r="G317" s="430"/>
      <c r="H317" s="89"/>
      <c r="I317" s="312">
        <v>7.4080000000000004</v>
      </c>
      <c r="J317" s="299" t="s">
        <v>230</v>
      </c>
      <c r="K317" s="513" t="s">
        <v>111</v>
      </c>
      <c r="L317" s="26" t="str">
        <f t="shared" si="14"/>
        <v>.Identify a source for the collection of business plastic and and converting into products for retail (eg benches, water butts, compost bins), tree protection, cycle paths, etc. Any local makers?</v>
      </c>
      <c r="M317" s="334" t="s">
        <v>576</v>
      </c>
      <c r="N317" s="26"/>
      <c r="O317" s="26"/>
      <c r="P317" s="355">
        <v>0</v>
      </c>
      <c r="Q317" s="361"/>
      <c r="R317" s="355"/>
      <c r="S317" s="355"/>
      <c r="T317" s="355"/>
      <c r="U317" s="400" t="s">
        <v>111</v>
      </c>
      <c r="V317" s="61" t="s">
        <v>260</v>
      </c>
      <c r="W317" s="397"/>
      <c r="X317" s="393"/>
      <c r="AB317" s="378"/>
      <c r="AC317" s="379">
        <f t="shared" si="15"/>
        <v>309</v>
      </c>
    </row>
    <row r="318" spans="1:29" ht="100" hidden="1">
      <c r="A318" s="444"/>
      <c r="B318" s="457">
        <v>7.66</v>
      </c>
      <c r="C318" s="458"/>
      <c r="D318" s="458">
        <v>7.4089999999999998</v>
      </c>
      <c r="E318" s="454"/>
      <c r="F318" s="429" t="s">
        <v>78</v>
      </c>
      <c r="G318" s="430"/>
      <c r="H318" s="89"/>
      <c r="I318" s="312">
        <v>7.4089999999999998</v>
      </c>
      <c r="J318" s="299"/>
      <c r="K318" s="506" t="s">
        <v>762</v>
      </c>
      <c r="L318" s="26" t="str">
        <f t="shared" si="14"/>
        <v>Develop local plastics reprocessor kit - equipment to store, shred, melt and mould/3D print HPE lids into basic household products - Fair Trader initiative</v>
      </c>
      <c r="M318" s="372" t="s">
        <v>724</v>
      </c>
      <c r="N318" s="26"/>
      <c r="O318" s="26" t="s">
        <v>770</v>
      </c>
      <c r="P318" s="356">
        <v>7500</v>
      </c>
      <c r="Q318" s="361"/>
      <c r="R318" s="355"/>
      <c r="S318" s="355"/>
      <c r="T318" s="356">
        <v>7500</v>
      </c>
      <c r="U318" s="400"/>
      <c r="V318" s="61" t="s">
        <v>725</v>
      </c>
      <c r="W318" s="397"/>
      <c r="X318" s="393"/>
      <c r="AA318" s="394"/>
      <c r="AB318" s="378"/>
      <c r="AC318" s="379">
        <f t="shared" si="15"/>
        <v>310</v>
      </c>
    </row>
    <row r="319" spans="1:29" ht="160" hidden="1">
      <c r="A319" s="444"/>
      <c r="B319" s="465"/>
      <c r="C319" s="466"/>
      <c r="D319" s="466"/>
      <c r="E319" s="454"/>
      <c r="F319" s="429" t="s">
        <v>78</v>
      </c>
      <c r="G319" s="430"/>
      <c r="H319" s="89"/>
      <c r="I319" s="312">
        <v>7.5019999999999998</v>
      </c>
      <c r="J319" s="299" t="s">
        <v>231</v>
      </c>
      <c r="K319" s="513" t="s">
        <v>111</v>
      </c>
      <c r="L319" s="26" t="str">
        <f t="shared" si="14"/>
        <v>.Extend community owned collection banks/hubs for waste streams from local households that are not included in Kirklees household 'green bin' recycling scheme. Network of these community recycling hubs needed, Holme Valley wide, as local 'bring' sites. Kirklees Council to be encouraged to support these and do regular collections.</v>
      </c>
      <c r="M319" s="334" t="s">
        <v>577</v>
      </c>
      <c r="N319" s="26"/>
      <c r="O319" s="26"/>
      <c r="P319" s="355">
        <v>0</v>
      </c>
      <c r="Q319" s="361"/>
      <c r="R319" s="355"/>
      <c r="S319" s="355"/>
      <c r="T319" s="355"/>
      <c r="U319" s="61" t="s">
        <v>111</v>
      </c>
      <c r="V319" s="61" t="s">
        <v>265</v>
      </c>
      <c r="W319" s="26"/>
      <c r="X319" s="393"/>
      <c r="Y319" s="433"/>
      <c r="Z319" s="433"/>
      <c r="AA319" s="433"/>
      <c r="AB319" s="378"/>
      <c r="AC319" s="379">
        <f t="shared" si="15"/>
        <v>311</v>
      </c>
    </row>
    <row r="320" spans="1:29" ht="54" hidden="1">
      <c r="A320" s="444"/>
      <c r="B320" s="465"/>
      <c r="C320" s="466"/>
      <c r="D320" s="466"/>
      <c r="E320" s="454"/>
      <c r="F320" s="429" t="s">
        <v>78</v>
      </c>
      <c r="G320" s="430"/>
      <c r="H320" s="89"/>
      <c r="I320" s="312">
        <v>7.5059999999999993</v>
      </c>
      <c r="J320" s="299" t="s">
        <v>231</v>
      </c>
      <c r="K320" s="513" t="s">
        <v>111</v>
      </c>
      <c r="L320" s="26" t="str">
        <f t="shared" si="14"/>
        <v>Support community loan service for tools, equipment etc - check out Comoodle</v>
      </c>
      <c r="M320" s="334" t="s">
        <v>85</v>
      </c>
      <c r="N320" s="26"/>
      <c r="O320" s="26"/>
      <c r="P320" s="355">
        <v>0</v>
      </c>
      <c r="Q320" s="361"/>
      <c r="R320" s="355"/>
      <c r="S320" s="355"/>
      <c r="T320" s="355"/>
      <c r="U320" s="61" t="s">
        <v>85</v>
      </c>
      <c r="V320" s="61"/>
      <c r="W320" s="26"/>
      <c r="X320" s="393"/>
      <c r="AB320" s="378"/>
      <c r="AC320" s="379">
        <f t="shared" si="15"/>
        <v>312</v>
      </c>
    </row>
    <row r="321" spans="1:29" ht="45" hidden="1">
      <c r="A321" s="444"/>
      <c r="B321" s="465"/>
      <c r="C321" s="466"/>
      <c r="D321" s="466"/>
      <c r="E321" s="454"/>
      <c r="F321" s="429" t="s">
        <v>78</v>
      </c>
      <c r="G321" s="430"/>
      <c r="H321" s="89"/>
      <c r="I321" s="312">
        <v>7.5079999999999991</v>
      </c>
      <c r="J321" s="299" t="s">
        <v>231</v>
      </c>
      <c r="K321" s="513" t="s">
        <v>111</v>
      </c>
      <c r="L321" s="26" t="str">
        <f t="shared" si="14"/>
        <v>.Setup and support community recycling cooperative business</v>
      </c>
      <c r="M321" s="334" t="s">
        <v>86</v>
      </c>
      <c r="N321" s="26"/>
      <c r="O321" s="26"/>
      <c r="P321" s="355">
        <v>0</v>
      </c>
      <c r="Q321" s="361"/>
      <c r="R321" s="355"/>
      <c r="S321" s="355"/>
      <c r="T321" s="355"/>
      <c r="U321" s="400" t="s">
        <v>111</v>
      </c>
      <c r="V321" s="61" t="s">
        <v>86</v>
      </c>
      <c r="W321" s="26"/>
      <c r="X321" s="393"/>
      <c r="AB321" s="378"/>
      <c r="AC321" s="379">
        <f t="shared" si="15"/>
        <v>313</v>
      </c>
    </row>
    <row r="322" spans="1:29" ht="80" hidden="1">
      <c r="A322" s="444"/>
      <c r="B322" s="465"/>
      <c r="C322" s="466"/>
      <c r="D322" s="466"/>
      <c r="E322" s="454"/>
      <c r="F322" s="429" t="s">
        <v>78</v>
      </c>
      <c r="G322" s="430"/>
      <c r="H322" s="89"/>
      <c r="I322" s="312">
        <v>7.6019999999999994</v>
      </c>
      <c r="J322" s="299" t="s">
        <v>232</v>
      </c>
      <c r="K322" s="513" t="s">
        <v>111</v>
      </c>
      <c r="L322" s="26" t="str">
        <f t="shared" si="14"/>
        <v>Lobby central  government to be ambitious in their recycling and resource recovery plans and to provide the financial resource to make them work at a local level.</v>
      </c>
      <c r="M322" s="334" t="s">
        <v>579</v>
      </c>
      <c r="N322" s="26"/>
      <c r="O322" s="26"/>
      <c r="P322" s="355">
        <v>0</v>
      </c>
      <c r="Q322" s="361"/>
      <c r="R322" s="355"/>
      <c r="S322" s="355"/>
      <c r="T322" s="355"/>
      <c r="U322" s="61" t="s">
        <v>264</v>
      </c>
      <c r="V322" s="400"/>
      <c r="W322" s="397"/>
      <c r="X322" s="393"/>
      <c r="AB322" s="378"/>
      <c r="AC322" s="379">
        <f t="shared" si="15"/>
        <v>314</v>
      </c>
    </row>
    <row r="323" spans="1:29" ht="54" hidden="1">
      <c r="A323" s="444"/>
      <c r="B323" s="465"/>
      <c r="C323" s="466"/>
      <c r="D323" s="466"/>
      <c r="E323" s="454"/>
      <c r="F323" s="429" t="s">
        <v>78</v>
      </c>
      <c r="G323" s="430"/>
      <c r="H323" s="89"/>
      <c r="I323" s="312">
        <v>7.702</v>
      </c>
      <c r="J323" s="299" t="s">
        <v>233</v>
      </c>
      <c r="K323" s="513" t="s">
        <v>111</v>
      </c>
      <c r="L323" s="26" t="str">
        <f t="shared" si="14"/>
        <v>Work with Kirklees Council to raise local recycling rates to at least the national average.</v>
      </c>
      <c r="M323" s="334" t="s">
        <v>87</v>
      </c>
      <c r="N323" s="26"/>
      <c r="O323" s="26"/>
      <c r="P323" s="355">
        <v>0</v>
      </c>
      <c r="Q323" s="361"/>
      <c r="R323" s="355"/>
      <c r="S323" s="355"/>
      <c r="T323" s="355"/>
      <c r="U323" s="61" t="s">
        <v>87</v>
      </c>
      <c r="V323" s="61"/>
      <c r="W323" s="397"/>
      <c r="X323" s="393"/>
      <c r="AB323" s="378"/>
      <c r="AC323" s="379">
        <f t="shared" si="15"/>
        <v>315</v>
      </c>
    </row>
    <row r="324" spans="1:29" ht="240" hidden="1">
      <c r="A324" s="444"/>
      <c r="B324" s="465"/>
      <c r="C324" s="466"/>
      <c r="D324" s="466"/>
      <c r="E324" s="454"/>
      <c r="F324" s="429" t="s">
        <v>78</v>
      </c>
      <c r="G324" s="430"/>
      <c r="H324" s="89"/>
      <c r="I324" s="312">
        <v>7.7039999999999997</v>
      </c>
      <c r="J324" s="299" t="s">
        <v>233</v>
      </c>
      <c r="K324" s="513" t="s">
        <v>111</v>
      </c>
      <c r="L324" s="26" t="str">
        <f t="shared" si="14"/>
        <v>Lobby Kirklees Council with Holme Valley suggestions for their  new waste collection and disposal contract arrangements. Service should include (1) more waste types collected for recycling eg soft plastics (2) food waste collection and treatment by anerobic digestion with / biogas energy recovery (3) conversion of organic waste digestates and composts into soil conditioner products (4) set up reuse/recycle shop at HWRC sites to divert reusable wastes (5)  improve waste/recycling website make more user friendly.</v>
      </c>
      <c r="M324" s="334" t="s">
        <v>580</v>
      </c>
      <c r="N324" s="26"/>
      <c r="O324" s="26"/>
      <c r="P324" s="355">
        <v>0</v>
      </c>
      <c r="Q324" s="361"/>
      <c r="R324" s="355"/>
      <c r="S324" s="355"/>
      <c r="T324" s="355"/>
      <c r="U324" s="61" t="s">
        <v>267</v>
      </c>
      <c r="V324" s="61"/>
      <c r="W324" s="397"/>
      <c r="X324" s="393"/>
      <c r="AB324" s="378"/>
      <c r="AC324" s="379">
        <f t="shared" si="15"/>
        <v>316</v>
      </c>
    </row>
    <row r="325" spans="1:29" ht="100" hidden="1">
      <c r="A325" s="444"/>
      <c r="B325" s="465"/>
      <c r="C325" s="466"/>
      <c r="D325" s="466"/>
      <c r="E325" s="454"/>
      <c r="F325" s="434" t="s">
        <v>88</v>
      </c>
      <c r="G325" s="435"/>
      <c r="H325" s="90"/>
      <c r="I325" s="313">
        <v>8.1020000000000003</v>
      </c>
      <c r="J325" s="299" t="s">
        <v>234</v>
      </c>
      <c r="K325" s="515" t="s">
        <v>111</v>
      </c>
      <c r="L325" s="26" t="str">
        <f t="shared" si="14"/>
        <v>Support Tree propagation, education, planting, and maintenance business. Look into funding by carbon offset payments from business and individuals and council/businesses making waste or underutilised land available.</v>
      </c>
      <c r="M325" s="335" t="s">
        <v>593</v>
      </c>
      <c r="N325" s="26"/>
      <c r="O325" s="28"/>
      <c r="P325" s="358">
        <v>0</v>
      </c>
      <c r="Q325" s="362"/>
      <c r="R325" s="355"/>
      <c r="S325" s="355"/>
      <c r="T325" s="355"/>
      <c r="U325" s="71" t="s">
        <v>89</v>
      </c>
      <c r="V325" s="71"/>
      <c r="W325" s="28"/>
      <c r="X325" s="393" t="s">
        <v>90</v>
      </c>
      <c r="AB325" s="378"/>
      <c r="AC325" s="379">
        <f t="shared" si="15"/>
        <v>317</v>
      </c>
    </row>
    <row r="326" spans="1:29" ht="72" hidden="1">
      <c r="A326" s="444"/>
      <c r="B326" s="465"/>
      <c r="C326" s="466"/>
      <c r="D326" s="466"/>
      <c r="E326" s="454"/>
      <c r="F326" s="434" t="s">
        <v>88</v>
      </c>
      <c r="G326" s="435"/>
      <c r="H326" s="90"/>
      <c r="I326" s="313">
        <v>8.104000000000001</v>
      </c>
      <c r="J326" s="299" t="s">
        <v>234</v>
      </c>
      <c r="K326" s="513" t="s">
        <v>111</v>
      </c>
      <c r="L326" s="26" t="str">
        <f t="shared" si="14"/>
        <v>Plant and maintain shade trees around schools, playgrounds and public buildings e.g Police Station in Holmfirth</v>
      </c>
      <c r="M326" s="335" t="s">
        <v>324</v>
      </c>
      <c r="N326" s="26"/>
      <c r="O326" s="26"/>
      <c r="P326" s="355">
        <v>0</v>
      </c>
      <c r="Q326" s="361"/>
      <c r="R326" s="355"/>
      <c r="S326" s="355"/>
      <c r="T326" s="355"/>
      <c r="U326" s="61" t="s">
        <v>324</v>
      </c>
      <c r="V326" s="71"/>
      <c r="W326" s="28"/>
      <c r="X326" s="393"/>
      <c r="AB326" s="378"/>
      <c r="AC326" s="379">
        <f t="shared" si="15"/>
        <v>318</v>
      </c>
    </row>
    <row r="327" spans="1:29" ht="54" hidden="1">
      <c r="A327" s="444"/>
      <c r="B327" s="465"/>
      <c r="C327" s="466"/>
      <c r="D327" s="466"/>
      <c r="E327" s="454"/>
      <c r="F327" s="434" t="s">
        <v>88</v>
      </c>
      <c r="G327" s="435"/>
      <c r="H327" s="90"/>
      <c r="I327" s="313">
        <v>8.1059999999999999</v>
      </c>
      <c r="J327" s="299" t="s">
        <v>234</v>
      </c>
      <c r="K327" s="513" t="s">
        <v>111</v>
      </c>
      <c r="L327" s="26" t="str">
        <f t="shared" si="14"/>
        <v>.Encourage every Holme Valley parish resident to plant a new tree = 27,000 trees!</v>
      </c>
      <c r="M327" s="335" t="s">
        <v>328</v>
      </c>
      <c r="N327" s="26"/>
      <c r="O327" s="26"/>
      <c r="P327" s="355">
        <v>0</v>
      </c>
      <c r="Q327" s="361"/>
      <c r="R327" s="355"/>
      <c r="S327" s="355"/>
      <c r="T327" s="355"/>
      <c r="U327" s="400" t="s">
        <v>111</v>
      </c>
      <c r="V327" s="71" t="s">
        <v>328</v>
      </c>
      <c r="W327" s="26"/>
      <c r="X327" s="393"/>
      <c r="AB327" s="378"/>
      <c r="AC327" s="379">
        <f t="shared" si="15"/>
        <v>319</v>
      </c>
    </row>
    <row r="328" spans="1:29" ht="54" hidden="1">
      <c r="A328" s="444"/>
      <c r="B328" s="465"/>
      <c r="C328" s="466"/>
      <c r="D328" s="466"/>
      <c r="E328" s="454"/>
      <c r="F328" s="434" t="s">
        <v>88</v>
      </c>
      <c r="G328" s="435"/>
      <c r="H328" s="90"/>
      <c r="I328" s="313">
        <v>8.1080000000000005</v>
      </c>
      <c r="J328" s="299" t="s">
        <v>234</v>
      </c>
      <c r="K328" s="515" t="s">
        <v>111</v>
      </c>
      <c r="L328" s="26" t="str">
        <f t="shared" si="14"/>
        <v>.Set up Tree planting initiatives with local businesses and community organisations</v>
      </c>
      <c r="M328" s="335" t="s">
        <v>337</v>
      </c>
      <c r="N328" s="26"/>
      <c r="O328" s="28"/>
      <c r="P328" s="358">
        <v>0</v>
      </c>
      <c r="Q328" s="362"/>
      <c r="R328" s="355"/>
      <c r="S328" s="355"/>
      <c r="T328" s="355"/>
      <c r="U328" s="396" t="s">
        <v>111</v>
      </c>
      <c r="V328" s="71" t="s">
        <v>337</v>
      </c>
      <c r="W328" s="28"/>
      <c r="X328" s="393"/>
      <c r="AB328" s="378"/>
      <c r="AC328" s="379">
        <f t="shared" si="15"/>
        <v>320</v>
      </c>
    </row>
    <row r="329" spans="1:29" ht="60" hidden="1">
      <c r="A329" s="444"/>
      <c r="B329" s="465"/>
      <c r="C329" s="466"/>
      <c r="D329" s="466"/>
      <c r="E329" s="454"/>
      <c r="F329" s="434" t="s">
        <v>88</v>
      </c>
      <c r="G329" s="435"/>
      <c r="H329" s="90"/>
      <c r="I329" s="313">
        <v>8.11</v>
      </c>
      <c r="J329" s="299" t="s">
        <v>234</v>
      </c>
      <c r="K329" s="515" t="s">
        <v>111</v>
      </c>
      <c r="L329" s="26" t="str">
        <f t="shared" si="14"/>
        <v xml:space="preserve">Plant new woodland with young trees/whips, target planting at least 1 hectare - 10,000sq meters.  </v>
      </c>
      <c r="M329" s="335" t="s">
        <v>107</v>
      </c>
      <c r="N329" s="26"/>
      <c r="O329" s="26"/>
      <c r="P329" s="355">
        <v>0</v>
      </c>
      <c r="Q329" s="361"/>
      <c r="R329" s="355"/>
      <c r="S329" s="355"/>
      <c r="T329" s="355"/>
      <c r="U329" s="61" t="s">
        <v>107</v>
      </c>
      <c r="V329" s="71"/>
      <c r="W329" s="28"/>
      <c r="X329" s="393"/>
      <c r="AB329" s="378"/>
      <c r="AC329" s="379">
        <f t="shared" si="15"/>
        <v>321</v>
      </c>
    </row>
    <row r="330" spans="1:29" ht="90" hidden="1">
      <c r="A330" s="444"/>
      <c r="B330" s="465"/>
      <c r="C330" s="466"/>
      <c r="D330" s="466"/>
      <c r="E330" s="454"/>
      <c r="F330" s="434" t="s">
        <v>88</v>
      </c>
      <c r="G330" s="435"/>
      <c r="H330" s="90"/>
      <c r="I330" s="313">
        <v>8.1120000000000001</v>
      </c>
      <c r="J330" s="299" t="s">
        <v>234</v>
      </c>
      <c r="K330" s="513" t="s">
        <v>111</v>
      </c>
      <c r="L330" s="26" t="str">
        <f t="shared" si="14"/>
        <v>.Plant new woodland with young trees/whips, target 70 hectares - 1% of the HV parish area, increasing the current woodland area from 9% to 10%</v>
      </c>
      <c r="M330" s="335" t="s">
        <v>105</v>
      </c>
      <c r="N330" s="26"/>
      <c r="O330" s="26"/>
      <c r="P330" s="355">
        <v>0</v>
      </c>
      <c r="Q330" s="361"/>
      <c r="R330" s="355"/>
      <c r="S330" s="355"/>
      <c r="T330" s="355"/>
      <c r="U330" s="400" t="s">
        <v>111</v>
      </c>
      <c r="V330" s="71" t="s">
        <v>105</v>
      </c>
      <c r="W330" s="28"/>
      <c r="X330" s="393"/>
      <c r="AB330" s="378"/>
      <c r="AC330" s="379">
        <f t="shared" si="15"/>
        <v>322</v>
      </c>
    </row>
    <row r="331" spans="1:29" ht="90" hidden="1">
      <c r="A331" s="444"/>
      <c r="B331" s="465"/>
      <c r="C331" s="466"/>
      <c r="D331" s="466"/>
      <c r="E331" s="454"/>
      <c r="F331" s="434" t="s">
        <v>88</v>
      </c>
      <c r="G331" s="435"/>
      <c r="H331" s="90"/>
      <c r="I331" s="313">
        <v>8.1140000000000008</v>
      </c>
      <c r="J331" s="299" t="s">
        <v>234</v>
      </c>
      <c r="K331" s="515" t="s">
        <v>111</v>
      </c>
      <c r="L331" s="26" t="str">
        <f t="shared" si="14"/>
        <v>.Plant new woodland with young trees/whips, target 700 hectare - 10% of the HV parish area, 10,000sq meters, doubling the current woodland in the Valley to 20%</v>
      </c>
      <c r="M331" s="335" t="s">
        <v>106</v>
      </c>
      <c r="N331" s="26"/>
      <c r="O331" s="28"/>
      <c r="P331" s="358">
        <v>0</v>
      </c>
      <c r="Q331" s="362"/>
      <c r="R331" s="355"/>
      <c r="S331" s="355"/>
      <c r="T331" s="355"/>
      <c r="U331" s="396" t="s">
        <v>111</v>
      </c>
      <c r="V331" s="71"/>
      <c r="W331" s="28" t="s">
        <v>106</v>
      </c>
      <c r="X331" s="393"/>
      <c r="AB331" s="378"/>
      <c r="AC331" s="379">
        <f t="shared" si="15"/>
        <v>323</v>
      </c>
    </row>
    <row r="332" spans="1:29" ht="80" hidden="1">
      <c r="A332" s="444"/>
      <c r="B332" s="465"/>
      <c r="C332" s="466"/>
      <c r="D332" s="466"/>
      <c r="E332" s="454"/>
      <c r="F332" s="434" t="s">
        <v>88</v>
      </c>
      <c r="G332" s="435"/>
      <c r="H332" s="90"/>
      <c r="I332" s="313">
        <v>8.1199999999999992</v>
      </c>
      <c r="J332" s="299" t="s">
        <v>234</v>
      </c>
      <c r="K332" s="513" t="s">
        <v>111</v>
      </c>
      <c r="L332" s="26" t="str">
        <f t="shared" si="14"/>
        <v>Encourage people, public, council &amp; educational  institutions  to switch to using ECOSIA as their Internet Search Engine. (a Not-for-Profit search engine funding tree-planting progammes)</v>
      </c>
      <c r="M332" s="335" t="s">
        <v>599</v>
      </c>
      <c r="N332" s="26"/>
      <c r="O332" s="26"/>
      <c r="P332" s="355">
        <v>0</v>
      </c>
      <c r="Q332" s="361"/>
      <c r="R332" s="355"/>
      <c r="S332" s="355"/>
      <c r="T332" s="355"/>
      <c r="U332" s="61" t="s">
        <v>600</v>
      </c>
      <c r="V332" s="61"/>
      <c r="W332" s="26"/>
      <c r="X332" s="393"/>
      <c r="AB332" s="378"/>
      <c r="AC332" s="379">
        <f t="shared" si="15"/>
        <v>324</v>
      </c>
    </row>
    <row r="333" spans="1:29" ht="100" hidden="1">
      <c r="A333" s="444"/>
      <c r="B333" s="465"/>
      <c r="C333" s="466"/>
      <c r="D333" s="466"/>
      <c r="E333" s="454"/>
      <c r="F333" s="434" t="s">
        <v>88</v>
      </c>
      <c r="G333" s="435"/>
      <c r="H333" s="90"/>
      <c r="I333" s="313">
        <v>8.1219999999999999</v>
      </c>
      <c r="J333" s="299" t="s">
        <v>234</v>
      </c>
      <c r="K333" s="513" t="s">
        <v>111</v>
      </c>
      <c r="L333" s="26" t="str">
        <f t="shared" si="14"/>
        <v>.Planting 2 million new trees in 2 years needs 1,000 tree planting societies - why not set up a HOLME VALLEY COMMUNITY FOREST as a social enterprise now to get it started? Creates local jobs?</v>
      </c>
      <c r="M333" s="335" t="s">
        <v>598</v>
      </c>
      <c r="N333" s="26"/>
      <c r="O333" s="26"/>
      <c r="P333" s="355">
        <v>0</v>
      </c>
      <c r="Q333" s="361"/>
      <c r="R333" s="355"/>
      <c r="S333" s="355"/>
      <c r="T333" s="355"/>
      <c r="U333" s="61" t="s">
        <v>111</v>
      </c>
      <c r="V333" s="61" t="s">
        <v>370</v>
      </c>
      <c r="W333" s="26"/>
      <c r="X333" s="393"/>
      <c r="AB333" s="378"/>
      <c r="AC333" s="379">
        <f t="shared" si="15"/>
        <v>325</v>
      </c>
    </row>
    <row r="334" spans="1:29" ht="60" hidden="1">
      <c r="A334" s="444"/>
      <c r="B334" s="465"/>
      <c r="C334" s="466"/>
      <c r="D334" s="466"/>
      <c r="E334" s="454"/>
      <c r="F334" s="434" t="s">
        <v>88</v>
      </c>
      <c r="G334" s="435"/>
      <c r="H334" s="90"/>
      <c r="I334" s="313">
        <v>8.202</v>
      </c>
      <c r="J334" s="295" t="s">
        <v>235</v>
      </c>
      <c r="K334" s="513" t="s">
        <v>111</v>
      </c>
      <c r="L334" s="26" t="str">
        <f t="shared" si="14"/>
        <v>Work with National Parks and Moorlands for the Future to restore our moorlands - peatlands, bogs and wetlands.</v>
      </c>
      <c r="M334" s="335" t="s">
        <v>581</v>
      </c>
      <c r="N334" s="26"/>
      <c r="O334" s="26"/>
      <c r="P334" s="355">
        <v>0</v>
      </c>
      <c r="Q334" s="361"/>
      <c r="R334" s="355"/>
      <c r="S334" s="355"/>
      <c r="T334" s="355"/>
      <c r="U334" s="61" t="s">
        <v>109</v>
      </c>
      <c r="V334" s="400"/>
      <c r="W334" s="397"/>
      <c r="X334" s="393"/>
      <c r="AB334" s="378"/>
      <c r="AC334" s="379">
        <f t="shared" si="15"/>
        <v>326</v>
      </c>
    </row>
    <row r="335" spans="1:29" ht="80" hidden="1">
      <c r="A335" s="444"/>
      <c r="B335" s="465"/>
      <c r="C335" s="466"/>
      <c r="D335" s="466"/>
      <c r="E335" s="454"/>
      <c r="F335" s="434" t="s">
        <v>88</v>
      </c>
      <c r="G335" s="435"/>
      <c r="H335" s="90"/>
      <c r="I335" s="313">
        <v>8.2040000000000006</v>
      </c>
      <c r="J335" s="295" t="s">
        <v>235</v>
      </c>
      <c r="K335" s="513" t="s">
        <v>111</v>
      </c>
      <c r="L335" s="26" t="str">
        <f t="shared" si="14"/>
        <v>.Work with National Parks and Moorlands for the Future to restore peatlands to at least the national targets set by the CCC - from 25% to at least 50% restored.</v>
      </c>
      <c r="M335" s="335" t="s">
        <v>582</v>
      </c>
      <c r="N335" s="26"/>
      <c r="O335" s="26"/>
      <c r="P335" s="355">
        <v>0</v>
      </c>
      <c r="Q335" s="361"/>
      <c r="R335" s="355"/>
      <c r="S335" s="355"/>
      <c r="T335" s="355"/>
      <c r="U335" s="400" t="s">
        <v>111</v>
      </c>
      <c r="V335" s="400"/>
      <c r="W335" s="26" t="s">
        <v>108</v>
      </c>
      <c r="X335" s="393"/>
      <c r="AB335" s="378"/>
      <c r="AC335" s="379">
        <f t="shared" si="15"/>
        <v>327</v>
      </c>
    </row>
    <row r="336" spans="1:29" ht="72" hidden="1">
      <c r="A336" s="444"/>
      <c r="B336" s="465"/>
      <c r="C336" s="466"/>
      <c r="D336" s="466"/>
      <c r="E336" s="454"/>
      <c r="F336" s="434" t="s">
        <v>88</v>
      </c>
      <c r="G336" s="435"/>
      <c r="H336" s="90"/>
      <c r="I336" s="313">
        <v>8.4019999999999992</v>
      </c>
      <c r="J336" s="295" t="s">
        <v>237</v>
      </c>
      <c r="K336" s="513" t="s">
        <v>111</v>
      </c>
      <c r="L336" s="26" t="str">
        <f t="shared" si="14"/>
        <v>Create a local Holme Valley habitat and wildlife plan to integrate parks, gardens and open spaces to facilitate effective wildlife ranges.</v>
      </c>
      <c r="M336" s="335" t="s">
        <v>91</v>
      </c>
      <c r="N336" s="26"/>
      <c r="O336" s="26"/>
      <c r="P336" s="355">
        <v>0</v>
      </c>
      <c r="Q336" s="361"/>
      <c r="R336" s="355"/>
      <c r="S336" s="355"/>
      <c r="T336" s="355"/>
      <c r="U336" s="61" t="s">
        <v>91</v>
      </c>
      <c r="V336" s="61"/>
      <c r="W336" s="26"/>
      <c r="X336" s="393"/>
      <c r="AB336" s="378"/>
      <c r="AC336" s="379">
        <f t="shared" si="15"/>
        <v>328</v>
      </c>
    </row>
    <row r="337" spans="1:29" ht="90" hidden="1">
      <c r="A337" s="444"/>
      <c r="B337" s="465"/>
      <c r="C337" s="466"/>
      <c r="D337" s="466"/>
      <c r="E337" s="454"/>
      <c r="F337" s="434" t="s">
        <v>88</v>
      </c>
      <c r="G337" s="435"/>
      <c r="H337" s="90"/>
      <c r="I337" s="313">
        <v>8.4039999999999999</v>
      </c>
      <c r="J337" s="295" t="s">
        <v>237</v>
      </c>
      <c r="K337" s="515" t="s">
        <v>111</v>
      </c>
      <c r="L337" s="26" t="str">
        <f t="shared" si="14"/>
        <v>Create and promote local street warden network of volunteers tasked with facilitating residents taking responsibility for re-greening streets and creating biodiversity.</v>
      </c>
      <c r="M337" s="335" t="s">
        <v>92</v>
      </c>
      <c r="N337" s="26"/>
      <c r="O337" s="28"/>
      <c r="P337" s="358">
        <v>0</v>
      </c>
      <c r="Q337" s="362"/>
      <c r="R337" s="355"/>
      <c r="S337" s="355"/>
      <c r="T337" s="355"/>
      <c r="U337" s="71" t="s">
        <v>92</v>
      </c>
      <c r="V337" s="71"/>
      <c r="W337" s="28"/>
      <c r="X337" s="393"/>
      <c r="AB337" s="378"/>
      <c r="AC337" s="379">
        <f t="shared" si="15"/>
        <v>329</v>
      </c>
    </row>
    <row r="338" spans="1:29" ht="54" hidden="1">
      <c r="A338" s="444"/>
      <c r="B338" s="465"/>
      <c r="C338" s="466"/>
      <c r="D338" s="466"/>
      <c r="E338" s="454"/>
      <c r="F338" s="434" t="s">
        <v>88</v>
      </c>
      <c r="G338" s="435"/>
      <c r="H338" s="90"/>
      <c r="I338" s="313">
        <v>8.4060000000000006</v>
      </c>
      <c r="J338" s="295" t="s">
        <v>237</v>
      </c>
      <c r="K338" s="513" t="s">
        <v>111</v>
      </c>
      <c r="L338" s="26" t="str">
        <f t="shared" si="14"/>
        <v>Encourage community gardens, community orchards, permaculture and wildlife gardening.</v>
      </c>
      <c r="M338" s="335" t="s">
        <v>330</v>
      </c>
      <c r="N338" s="26"/>
      <c r="O338" s="26"/>
      <c r="P338" s="355">
        <v>0</v>
      </c>
      <c r="Q338" s="361"/>
      <c r="R338" s="355"/>
      <c r="S338" s="355"/>
      <c r="T338" s="355"/>
      <c r="U338" s="61" t="s">
        <v>330</v>
      </c>
      <c r="V338" s="61"/>
      <c r="W338" s="26"/>
      <c r="X338" s="393"/>
      <c r="AB338" s="378"/>
      <c r="AC338" s="379">
        <f t="shared" si="15"/>
        <v>330</v>
      </c>
    </row>
    <row r="339" spans="1:29" ht="120" hidden="1">
      <c r="A339" s="444"/>
      <c r="B339" s="465"/>
      <c r="C339" s="466"/>
      <c r="D339" s="466"/>
      <c r="E339" s="454"/>
      <c r="F339" s="434" t="s">
        <v>88</v>
      </c>
      <c r="G339" s="435"/>
      <c r="H339" s="90"/>
      <c r="I339" s="313">
        <v>8.4079999999999995</v>
      </c>
      <c r="J339" s="295" t="s">
        <v>237</v>
      </c>
      <c r="K339" s="513" t="s">
        <v>111</v>
      </c>
      <c r="L339" s="26" t="str">
        <f t="shared" si="14"/>
        <v>Plant many more street trees which provide shade, rather than ornamentals, are suitable as nature/insect friendly species able to support year round wildlife, plus fruit and nut trees and shrubs for local foraging and food education. Shade trees,</v>
      </c>
      <c r="M339" s="335" t="s">
        <v>583</v>
      </c>
      <c r="N339" s="26"/>
      <c r="O339" s="26"/>
      <c r="P339" s="355">
        <v>0</v>
      </c>
      <c r="Q339" s="361"/>
      <c r="R339" s="355"/>
      <c r="S339" s="355"/>
      <c r="T339" s="355"/>
      <c r="U339" s="61" t="s">
        <v>93</v>
      </c>
      <c r="V339" s="61"/>
      <c r="W339" s="26"/>
      <c r="X339" s="393"/>
      <c r="AB339" s="378"/>
      <c r="AC339" s="379">
        <f t="shared" si="15"/>
        <v>331</v>
      </c>
    </row>
    <row r="340" spans="1:29" ht="54" hidden="1">
      <c r="A340" s="444"/>
      <c r="B340" s="465"/>
      <c r="C340" s="466"/>
      <c r="D340" s="466"/>
      <c r="E340" s="454"/>
      <c r="F340" s="434" t="s">
        <v>88</v>
      </c>
      <c r="G340" s="435"/>
      <c r="H340" s="90"/>
      <c r="I340" s="313">
        <v>8.5020000000000007</v>
      </c>
      <c r="J340" s="300" t="s">
        <v>238</v>
      </c>
      <c r="K340" s="513" t="s">
        <v>111</v>
      </c>
      <c r="L340" s="26" t="str">
        <f t="shared" si="14"/>
        <v>Provide advice, expertise and grant aid for biodiversity restoration in private gardens.</v>
      </c>
      <c r="M340" s="335" t="s">
        <v>94</v>
      </c>
      <c r="N340" s="26"/>
      <c r="O340" s="26"/>
      <c r="P340" s="355">
        <v>0</v>
      </c>
      <c r="Q340" s="361"/>
      <c r="R340" s="355"/>
      <c r="S340" s="355"/>
      <c r="T340" s="355"/>
      <c r="U340" s="61" t="s">
        <v>94</v>
      </c>
      <c r="V340" s="61"/>
      <c r="W340" s="26"/>
      <c r="X340" s="393"/>
      <c r="AB340" s="378"/>
      <c r="AC340" s="379">
        <f t="shared" si="15"/>
        <v>332</v>
      </c>
    </row>
    <row r="341" spans="1:29" ht="80" hidden="1">
      <c r="A341" s="444"/>
      <c r="B341" s="465"/>
      <c r="C341" s="466"/>
      <c r="D341" s="466"/>
      <c r="E341" s="454"/>
      <c r="F341" s="434" t="s">
        <v>88</v>
      </c>
      <c r="G341" s="435"/>
      <c r="H341" s="90"/>
      <c r="I341" s="313">
        <v>8.5039999999999996</v>
      </c>
      <c r="J341" s="300" t="s">
        <v>238</v>
      </c>
      <c r="K341" s="513" t="s">
        <v>111</v>
      </c>
      <c r="L341" s="26" t="str">
        <f t="shared" si="14"/>
        <v>Restrict use of herbicides and pesticides by Kirklees and Parish Councils on pavements, parks and green spaces to encourage biodiversity</v>
      </c>
      <c r="M341" s="335" t="s">
        <v>585</v>
      </c>
      <c r="N341" s="26"/>
      <c r="O341" s="26"/>
      <c r="P341" s="355">
        <v>0</v>
      </c>
      <c r="Q341" s="361"/>
      <c r="R341" s="355"/>
      <c r="S341" s="355"/>
      <c r="T341" s="355"/>
      <c r="U341" s="61" t="s">
        <v>331</v>
      </c>
      <c r="V341" s="61"/>
      <c r="W341" s="26"/>
      <c r="X341" s="393"/>
      <c r="AB341" s="378"/>
      <c r="AC341" s="379">
        <f t="shared" si="15"/>
        <v>333</v>
      </c>
    </row>
    <row r="342" spans="1:29" ht="100" hidden="1">
      <c r="A342" s="444"/>
      <c r="B342" s="465"/>
      <c r="C342" s="466"/>
      <c r="D342" s="466"/>
      <c r="E342" s="454"/>
      <c r="F342" s="434" t="s">
        <v>88</v>
      </c>
      <c r="G342" s="435"/>
      <c r="H342" s="90"/>
      <c r="I342" s="313">
        <v>8.5060000000000002</v>
      </c>
      <c r="J342" s="300" t="s">
        <v>238</v>
      </c>
      <c r="K342" s="513" t="s">
        <v>111</v>
      </c>
      <c r="L342" s="26" t="str">
        <f t="shared" si="14"/>
        <v>Set and achieve targets in terms of restoration of biodiversity by enabling the successful re-introduction of keynote insect, bird and animal species, e.g. bees, butterflies &amp; moths, swifts and swallows &amp; hedgehogs and toads.</v>
      </c>
      <c r="M342" s="335" t="s">
        <v>586</v>
      </c>
      <c r="N342" s="26"/>
      <c r="O342" s="26"/>
      <c r="P342" s="355">
        <v>0</v>
      </c>
      <c r="Q342" s="361"/>
      <c r="R342" s="355"/>
      <c r="S342" s="355"/>
      <c r="T342" s="355"/>
      <c r="U342" s="61" t="s">
        <v>95</v>
      </c>
      <c r="V342" s="61"/>
      <c r="W342" s="26"/>
      <c r="X342" s="393"/>
      <c r="AB342" s="378"/>
      <c r="AC342" s="379">
        <f t="shared" si="15"/>
        <v>334</v>
      </c>
    </row>
    <row r="343" spans="1:29" ht="120" hidden="1">
      <c r="A343" s="444"/>
      <c r="B343" s="465"/>
      <c r="C343" s="466"/>
      <c r="D343" s="466"/>
      <c r="E343" s="454"/>
      <c r="F343" s="434" t="s">
        <v>88</v>
      </c>
      <c r="G343" s="435"/>
      <c r="H343" s="90"/>
      <c r="I343" s="313">
        <v>8.5079999999999991</v>
      </c>
      <c r="J343" s="300" t="s">
        <v>238</v>
      </c>
      <c r="K343" s="513" t="s">
        <v>111</v>
      </c>
      <c r="L343" s="26" t="str">
        <f t="shared" si="14"/>
        <v>Use parks and green spaces as ‘bridgeheads’ with more trees, hedgerows &amp; wild planted areas for restoring biodiversity of insect life in particular as a cornerstone lifeform. Parksand green spaces  to become focal points for nature restoration as well as recreation.</v>
      </c>
      <c r="M343" s="335" t="s">
        <v>587</v>
      </c>
      <c r="N343" s="26"/>
      <c r="O343" s="26"/>
      <c r="P343" s="355">
        <v>0</v>
      </c>
      <c r="Q343" s="361"/>
      <c r="R343" s="355"/>
      <c r="S343" s="355"/>
      <c r="T343" s="355"/>
      <c r="U343" s="61" t="s">
        <v>332</v>
      </c>
      <c r="V343" s="61"/>
      <c r="W343" s="26"/>
      <c r="X343" s="393"/>
      <c r="AB343" s="378"/>
      <c r="AC343" s="379">
        <f t="shared" si="15"/>
        <v>335</v>
      </c>
    </row>
    <row r="344" spans="1:29" ht="45" hidden="1">
      <c r="A344" s="444"/>
      <c r="B344" s="465"/>
      <c r="C344" s="466"/>
      <c r="D344" s="466"/>
      <c r="E344" s="454"/>
      <c r="F344" s="434" t="s">
        <v>88</v>
      </c>
      <c r="G344" s="435"/>
      <c r="H344" s="90"/>
      <c r="I344" s="313">
        <v>8.5120000000000005</v>
      </c>
      <c r="J344" s="300" t="s">
        <v>238</v>
      </c>
      <c r="K344" s="513" t="s">
        <v>111</v>
      </c>
      <c r="L344" s="26" t="str">
        <f t="shared" si="14"/>
        <v>Get local schools to pledge to have 'pesticide-free' school playing fields .</v>
      </c>
      <c r="M344" s="335" t="s">
        <v>406</v>
      </c>
      <c r="N344" s="26"/>
      <c r="O344" s="26"/>
      <c r="P344" s="355">
        <v>0</v>
      </c>
      <c r="Q344" s="361"/>
      <c r="R344" s="355"/>
      <c r="S344" s="355"/>
      <c r="T344" s="355"/>
      <c r="U344" s="61" t="s">
        <v>321</v>
      </c>
      <c r="V344" s="61" t="s">
        <v>111</v>
      </c>
      <c r="W344" s="26"/>
      <c r="X344" s="393"/>
      <c r="AB344" s="378"/>
      <c r="AC344" s="379">
        <f t="shared" si="15"/>
        <v>336</v>
      </c>
    </row>
    <row r="345" spans="1:29" ht="60" hidden="1">
      <c r="A345" s="444"/>
      <c r="B345" s="465"/>
      <c r="C345" s="466"/>
      <c r="D345" s="466"/>
      <c r="E345" s="454"/>
      <c r="F345" s="434" t="s">
        <v>88</v>
      </c>
      <c r="G345" s="435"/>
      <c r="H345" s="90"/>
      <c r="I345" s="313">
        <v>8.5139999999999993</v>
      </c>
      <c r="J345" s="300" t="s">
        <v>238</v>
      </c>
      <c r="K345" s="513" t="s">
        <v>111</v>
      </c>
      <c r="L345" s="26" t="str">
        <f t="shared" si="14"/>
        <v>Get local football clubs, rugby clubs, athletics/running clubs to pledge have 'pesticide-free' playing fields .</v>
      </c>
      <c r="M345" s="335" t="s">
        <v>407</v>
      </c>
      <c r="N345" s="26"/>
      <c r="O345" s="26"/>
      <c r="P345" s="355">
        <v>0</v>
      </c>
      <c r="Q345" s="361"/>
      <c r="R345" s="355"/>
      <c r="S345" s="355"/>
      <c r="T345" s="355"/>
      <c r="U345" s="61" t="s">
        <v>320</v>
      </c>
      <c r="V345" s="61" t="s">
        <v>111</v>
      </c>
      <c r="W345" s="26"/>
      <c r="X345" s="393"/>
      <c r="AB345" s="378"/>
      <c r="AC345" s="379">
        <f t="shared" si="15"/>
        <v>337</v>
      </c>
    </row>
    <row r="346" spans="1:29" ht="45" hidden="1">
      <c r="A346" s="444"/>
      <c r="B346" s="465"/>
      <c r="C346" s="466"/>
      <c r="D346" s="466"/>
      <c r="E346" s="454"/>
      <c r="F346" s="434" t="s">
        <v>88</v>
      </c>
      <c r="G346" s="435"/>
      <c r="H346" s="90"/>
      <c r="I346" s="313">
        <v>8.516</v>
      </c>
      <c r="J346" s="300" t="s">
        <v>238</v>
      </c>
      <c r="K346" s="513" t="s">
        <v>111</v>
      </c>
      <c r="L346" s="26" t="str">
        <f t="shared" si="14"/>
        <v>Push for a RSPB reserve in the Holme Valley.</v>
      </c>
      <c r="M346" s="335" t="s">
        <v>408</v>
      </c>
      <c r="N346" s="26"/>
      <c r="O346" s="26"/>
      <c r="P346" s="355">
        <v>0</v>
      </c>
      <c r="Q346" s="361"/>
      <c r="R346" s="355"/>
      <c r="S346" s="355"/>
      <c r="T346" s="355"/>
      <c r="U346" s="61" t="s">
        <v>323</v>
      </c>
      <c r="V346" s="61" t="s">
        <v>111</v>
      </c>
      <c r="W346" s="26"/>
      <c r="X346" s="393"/>
      <c r="AB346" s="378"/>
      <c r="AC346" s="379">
        <f t="shared" si="15"/>
        <v>338</v>
      </c>
    </row>
    <row r="347" spans="1:29" ht="54" hidden="1">
      <c r="A347" s="444"/>
      <c r="B347" s="465"/>
      <c r="C347" s="466"/>
      <c r="D347" s="466"/>
      <c r="E347" s="454"/>
      <c r="F347" s="434" t="s">
        <v>88</v>
      </c>
      <c r="G347" s="435"/>
      <c r="H347" s="90"/>
      <c r="I347" s="313">
        <v>8.6020000000000003</v>
      </c>
      <c r="J347" s="295" t="s">
        <v>239</v>
      </c>
      <c r="K347" s="515" t="s">
        <v>111</v>
      </c>
      <c r="L347" s="26" t="str">
        <f t="shared" si="14"/>
        <v>Restrict commercial car wash facilities to reduce water use and local pollution.</v>
      </c>
      <c r="M347" s="335" t="s">
        <v>96</v>
      </c>
      <c r="N347" s="26"/>
      <c r="O347" s="28"/>
      <c r="P347" s="358">
        <v>0</v>
      </c>
      <c r="Q347" s="362"/>
      <c r="R347" s="355"/>
      <c r="S347" s="355"/>
      <c r="T347" s="355"/>
      <c r="U347" s="71" t="s">
        <v>96</v>
      </c>
      <c r="V347" s="71"/>
      <c r="W347" s="392"/>
      <c r="X347" s="393"/>
      <c r="AB347" s="378"/>
      <c r="AC347" s="379">
        <f t="shared" si="15"/>
        <v>339</v>
      </c>
    </row>
    <row r="348" spans="1:29" ht="80" hidden="1">
      <c r="A348" s="444"/>
      <c r="B348" s="465"/>
      <c r="C348" s="466"/>
      <c r="D348" s="466"/>
      <c r="E348" s="454"/>
      <c r="F348" s="434" t="s">
        <v>88</v>
      </c>
      <c r="G348" s="435"/>
      <c r="H348" s="90"/>
      <c r="I348" s="313">
        <v>8.6039999999999992</v>
      </c>
      <c r="J348" s="295" t="s">
        <v>239</v>
      </c>
      <c r="K348" s="513" t="s">
        <v>111</v>
      </c>
      <c r="L348" s="26" t="str">
        <f t="shared" si="14"/>
        <v>Restrict paving of gardens with impervious materials. Lobby Councils for no hard surfacing for parking in front gardens, should be free draining.</v>
      </c>
      <c r="M348" s="335" t="s">
        <v>589</v>
      </c>
      <c r="N348" s="26"/>
      <c r="O348" s="26"/>
      <c r="P348" s="355">
        <v>0</v>
      </c>
      <c r="Q348" s="361"/>
      <c r="R348" s="355"/>
      <c r="S348" s="355"/>
      <c r="T348" s="355"/>
      <c r="U348" s="61" t="s">
        <v>322</v>
      </c>
      <c r="V348" s="61"/>
      <c r="W348" s="392"/>
      <c r="X348" s="393"/>
      <c r="AB348" s="378"/>
      <c r="AC348" s="379">
        <f t="shared" si="15"/>
        <v>340</v>
      </c>
    </row>
    <row r="349" spans="1:29" ht="72" hidden="1">
      <c r="A349" s="444"/>
      <c r="B349" s="465"/>
      <c r="C349" s="466"/>
      <c r="D349" s="466"/>
      <c r="E349" s="454"/>
      <c r="F349" s="434" t="s">
        <v>88</v>
      </c>
      <c r="G349" s="435"/>
      <c r="H349" s="90"/>
      <c r="I349" s="313">
        <v>8.6059999999999999</v>
      </c>
      <c r="J349" s="295" t="s">
        <v>239</v>
      </c>
      <c r="K349" s="513" t="s">
        <v>111</v>
      </c>
      <c r="L349" s="26" t="str">
        <f t="shared" si="14"/>
        <v>Swap ornamentals planting in public areas with productive vegetable and fruit planting e.g beds outside Holmfirth Civic Hall</v>
      </c>
      <c r="M349" s="335" t="s">
        <v>319</v>
      </c>
      <c r="N349" s="26"/>
      <c r="O349" s="26"/>
      <c r="P349" s="355">
        <v>0</v>
      </c>
      <c r="Q349" s="361"/>
      <c r="R349" s="355"/>
      <c r="S349" s="355"/>
      <c r="T349" s="355"/>
      <c r="U349" s="61" t="s">
        <v>319</v>
      </c>
      <c r="V349" s="61"/>
      <c r="W349" s="392"/>
      <c r="X349" s="393"/>
      <c r="AB349" s="378"/>
      <c r="AC349" s="379">
        <f t="shared" si="15"/>
        <v>341</v>
      </c>
    </row>
    <row r="350" spans="1:29" ht="80" hidden="1">
      <c r="A350" s="444"/>
      <c r="B350" s="465"/>
      <c r="C350" s="466"/>
      <c r="D350" s="466"/>
      <c r="E350" s="454"/>
      <c r="F350" s="434" t="s">
        <v>88</v>
      </c>
      <c r="G350" s="435"/>
      <c r="H350" s="90"/>
      <c r="I350" s="313">
        <v>8.6080000000000005</v>
      </c>
      <c r="J350" s="295" t="s">
        <v>239</v>
      </c>
      <c r="K350" s="513" t="s">
        <v>111</v>
      </c>
      <c r="L350" s="26" t="str">
        <f t="shared" si="14"/>
        <v xml:space="preserve">Restrict or control woodburning, oil and solid fuel burning systems, including bonfires and land burning, to minimise air pollution and reduce carbon emissions. </v>
      </c>
      <c r="M350" s="335" t="s">
        <v>590</v>
      </c>
      <c r="N350" s="26"/>
      <c r="O350" s="26"/>
      <c r="P350" s="355">
        <v>0</v>
      </c>
      <c r="Q350" s="361"/>
      <c r="R350" s="355"/>
      <c r="S350" s="355"/>
      <c r="T350" s="355"/>
      <c r="U350" s="61"/>
      <c r="V350" s="61" t="s">
        <v>591</v>
      </c>
      <c r="W350" s="392"/>
      <c r="X350" s="393"/>
      <c r="AB350" s="378"/>
      <c r="AC350" s="379">
        <f t="shared" si="15"/>
        <v>342</v>
      </c>
    </row>
    <row r="351" spans="1:29" ht="14.25" customHeight="1" thickBot="1">
      <c r="B351" s="472"/>
      <c r="C351" s="473"/>
      <c r="D351" s="473"/>
      <c r="E351" s="474"/>
      <c r="F351" s="436"/>
      <c r="G351" s="437"/>
      <c r="H351" s="266"/>
      <c r="I351" s="315"/>
      <c r="J351" s="301"/>
      <c r="K351" s="516"/>
      <c r="L351" s="41"/>
      <c r="M351" s="91"/>
      <c r="N351" s="438"/>
      <c r="O351" s="438"/>
      <c r="P351" s="439"/>
      <c r="Q351" s="439"/>
      <c r="R351" s="439"/>
      <c r="S351" s="439"/>
      <c r="T351" s="439"/>
      <c r="U351" s="438"/>
      <c r="V351" s="440"/>
      <c r="W351" s="440"/>
      <c r="X351" s="441"/>
    </row>
    <row r="352" spans="1:29" ht="6.75" customHeight="1">
      <c r="N352" s="44"/>
      <c r="O352" s="44"/>
      <c r="P352" s="44"/>
      <c r="Q352" s="44"/>
      <c r="R352" s="44"/>
      <c r="S352" s="44"/>
      <c r="T352" s="44"/>
      <c r="Y352" s="381" t="str">
        <f t="array" ref="Y352">F9:Y352</f>
        <v>Community Mobilisation</v>
      </c>
    </row>
    <row r="353" spans="14:20">
      <c r="N353" s="44"/>
      <c r="O353" s="44"/>
      <c r="P353" s="44"/>
      <c r="Q353" s="44"/>
      <c r="R353" s="44"/>
      <c r="S353" s="44"/>
      <c r="T353" s="44"/>
    </row>
    <row r="354" spans="14:20">
      <c r="N354" s="44"/>
      <c r="O354" s="44"/>
      <c r="P354" s="44"/>
      <c r="Q354" s="44"/>
      <c r="R354" s="44"/>
      <c r="S354" s="44"/>
      <c r="T354" s="44"/>
    </row>
  </sheetData>
  <sortState ref="A8:AH350">
    <sortCondition ref="E8:E350"/>
  </sortState>
  <printOptions horizontalCentered="1"/>
  <pageMargins left="0.35433070866141736" right="0.23622047244094491" top="0.35433070866141736" bottom="0.15748031496062992" header="0.31496062992125984" footer="0.31496062992125984"/>
  <pageSetup paperSize="9" scale="37" fitToHeight="35" orientation="portrait"/>
  <rowBreaks count="12" manualBreakCount="12">
    <brk id="20" min="5" max="19" man="1"/>
    <brk id="39" min="5" max="19" man="1"/>
    <brk id="67" min="5" max="19" man="1"/>
    <brk id="81" min="5" max="19" man="1"/>
    <brk id="97" min="5" max="19" man="1"/>
    <brk id="188" min="5" max="19" man="1"/>
    <brk id="214" min="5" max="19" man="1"/>
    <brk id="236" min="5" max="19" man="1"/>
    <brk id="248" max="16383" man="1"/>
    <brk id="259" min="5" max="19" man="1"/>
    <brk id="264" min="5" max="19" man="1"/>
    <brk id="312" max="16383" man="1"/>
  </rowBreaks>
  <extLst>
    <ext xmlns:x14="http://schemas.microsoft.com/office/spreadsheetml/2009/9/main" uri="{78C0D931-6437-407d-A8EE-F0AAD7539E65}">
      <x14:conditionalFormattings>
        <x14:conditionalFormatting xmlns:xm="http://schemas.microsoft.com/office/excel/2006/main">
          <x14:cfRule type="iconSet" priority="13" id="{0F9E0108-6BB0-42C2-80C0-58C5392304F4}">
            <x14:iconSet iconSet="3Stars">
              <x14:cfvo type="percent">
                <xm:f>0</xm:f>
              </x14:cfvo>
              <x14:cfvo type="percent">
                <xm:f>2</xm:f>
              </x14:cfvo>
              <x14:cfvo type="num">
                <xm:f>3</xm:f>
              </x14:cfvo>
            </x14:iconSet>
          </x14:cfRule>
          <xm:sqref>X56</xm:sqref>
        </x14:conditionalFormatting>
        <x14:conditionalFormatting xmlns:xm="http://schemas.microsoft.com/office/excel/2006/main">
          <x14:cfRule type="iconSet" priority="12" id="{4C9A2856-3EC6-48EC-9CE9-2450A87822FB}">
            <x14:iconSet iconSet="3Stars">
              <x14:cfvo type="percent">
                <xm:f>0</xm:f>
              </x14:cfvo>
              <x14:cfvo type="percent">
                <xm:f>2</xm:f>
              </x14:cfvo>
              <x14:cfvo type="num">
                <xm:f>3</xm:f>
              </x14:cfvo>
            </x14:iconSet>
          </x14:cfRule>
          <xm:sqref>X60</xm:sqref>
        </x14:conditionalFormatting>
        <x14:conditionalFormatting xmlns:xm="http://schemas.microsoft.com/office/excel/2006/main">
          <x14:cfRule type="iconSet" priority="11" id="{734D1D37-D178-486E-9539-F780AC56C721}">
            <x14:iconSet iconSet="3Stars">
              <x14:cfvo type="percent">
                <xm:f>0</xm:f>
              </x14:cfvo>
              <x14:cfvo type="percent">
                <xm:f>2</xm:f>
              </x14:cfvo>
              <x14:cfvo type="num">
                <xm:f>3</xm:f>
              </x14:cfvo>
            </x14:iconSet>
          </x14:cfRule>
          <xm:sqref>X62</xm:sqref>
        </x14:conditionalFormatting>
        <x14:conditionalFormatting xmlns:xm="http://schemas.microsoft.com/office/excel/2006/main">
          <x14:cfRule type="iconSet" priority="14" id="{0928B854-A3DE-498B-BA89-F2F0BC3B68E8}">
            <x14:iconSet iconSet="3Stars">
              <x14:cfvo type="percent">
                <xm:f>0</xm:f>
              </x14:cfvo>
              <x14:cfvo type="percent">
                <xm:f>2</xm:f>
              </x14:cfvo>
              <x14:cfvo type="num">
                <xm:f>3</xm:f>
              </x14:cfvo>
            </x14:iconSet>
          </x14:cfRule>
          <xm:sqref>X63:X64 X44 X57:X59 X68:X70 X66 X46 X48:X55 Y47:AA47</xm:sqref>
        </x14:conditionalFormatting>
        <x14:conditionalFormatting xmlns:xm="http://schemas.microsoft.com/office/excel/2006/main">
          <x14:cfRule type="iconSet" priority="10" id="{308DE59D-3E97-4B1D-9129-A5B9758F8989}">
            <x14:iconSet iconSet="3Stars">
              <x14:cfvo type="percent">
                <xm:f>0</xm:f>
              </x14:cfvo>
              <x14:cfvo type="percent">
                <xm:f>2</xm:f>
              </x14:cfvo>
              <x14:cfvo type="num">
                <xm:f>3</xm:f>
              </x14:cfvo>
            </x14:iconSet>
          </x14:cfRule>
          <xm:sqref>X61</xm:sqref>
        </x14:conditionalFormatting>
        <x14:conditionalFormatting xmlns:xm="http://schemas.microsoft.com/office/excel/2006/main">
          <x14:cfRule type="iconSet" priority="9" id="{B47980E0-82DF-468D-96F3-CC545A0EE2A2}">
            <x14:iconSet iconSet="3Stars">
              <x14:cfvo type="percent">
                <xm:f>0</xm:f>
              </x14:cfvo>
              <x14:cfvo type="percent">
                <xm:f>2</xm:f>
              </x14:cfvo>
              <x14:cfvo type="num">
                <xm:f>3</xm:f>
              </x14:cfvo>
            </x14:iconSet>
          </x14:cfRule>
          <xm:sqref>X67</xm:sqref>
        </x14:conditionalFormatting>
        <x14:conditionalFormatting xmlns:xm="http://schemas.microsoft.com/office/excel/2006/main">
          <x14:cfRule type="iconSet" priority="8" id="{28CB7074-AD6E-4381-9F71-BAFC6E86FF8A}">
            <x14:iconSet iconSet="3Stars">
              <x14:cfvo type="percent">
                <xm:f>0</xm:f>
              </x14:cfvo>
              <x14:cfvo type="percent">
                <xm:f>2</xm:f>
              </x14:cfvo>
              <x14:cfvo type="num">
                <xm:f>3</xm:f>
              </x14:cfvo>
            </x14:iconSet>
          </x14:cfRule>
          <xm:sqref>X71</xm:sqref>
        </x14:conditionalFormatting>
        <x14:conditionalFormatting xmlns:xm="http://schemas.microsoft.com/office/excel/2006/main">
          <x14:cfRule type="iconSet" priority="7" id="{EBA57DCB-FBFC-4B26-912E-D51622D7A293}">
            <x14:iconSet iconSet="3Stars">
              <x14:cfvo type="percent">
                <xm:f>0</xm:f>
              </x14:cfvo>
              <x14:cfvo type="percent">
                <xm:f>2</xm:f>
              </x14:cfvo>
              <x14:cfvo type="num">
                <xm:f>3</xm:f>
              </x14:cfvo>
            </x14:iconSet>
          </x14:cfRule>
          <xm:sqref>X73</xm:sqref>
        </x14:conditionalFormatting>
        <x14:conditionalFormatting xmlns:xm="http://schemas.microsoft.com/office/excel/2006/main">
          <x14:cfRule type="iconSet" priority="6" id="{61E80885-2112-4ABE-A085-B3ADA02715E4}">
            <x14:iconSet iconSet="3Stars">
              <x14:cfvo type="percent">
                <xm:f>0</xm:f>
              </x14:cfvo>
              <x14:cfvo type="percent">
                <xm:f>2</xm:f>
              </x14:cfvo>
              <x14:cfvo type="num">
                <xm:f>3</xm:f>
              </x14:cfvo>
            </x14:iconSet>
          </x14:cfRule>
          <xm:sqref>X78</xm:sqref>
        </x14:conditionalFormatting>
        <x14:conditionalFormatting xmlns:xm="http://schemas.microsoft.com/office/excel/2006/main">
          <x14:cfRule type="iconSet" priority="5" id="{4D8D9C04-6F45-435B-B00B-5CA00753F9A9}">
            <x14:iconSet iconSet="3Stars">
              <x14:cfvo type="percent">
                <xm:f>0</xm:f>
              </x14:cfvo>
              <x14:cfvo type="percent">
                <xm:f>2</xm:f>
              </x14:cfvo>
              <x14:cfvo type="num">
                <xm:f>3</xm:f>
              </x14:cfvo>
            </x14:iconSet>
          </x14:cfRule>
          <xm:sqref>X45</xm:sqref>
        </x14:conditionalFormatting>
        <x14:conditionalFormatting xmlns:xm="http://schemas.microsoft.com/office/excel/2006/main">
          <x14:cfRule type="iconSet" priority="4" id="{997F77A6-AACE-4813-A542-C2349F55FD89}">
            <x14:iconSet iconSet="3Stars">
              <x14:cfvo type="percent">
                <xm:f>0</xm:f>
              </x14:cfvo>
              <x14:cfvo type="percent">
                <xm:f>2</xm:f>
              </x14:cfvo>
              <x14:cfvo type="num">
                <xm:f>3</xm:f>
              </x14:cfvo>
            </x14:iconSet>
          </x14:cfRule>
          <xm:sqref>X72</xm:sqref>
        </x14:conditionalFormatting>
        <x14:conditionalFormatting xmlns:xm="http://schemas.microsoft.com/office/excel/2006/main">
          <x14:cfRule type="iconSet" priority="3" id="{516D952B-E4EE-4E1F-8684-25F3E568821F}">
            <x14:iconSet iconSet="3Stars">
              <x14:cfvo type="percent">
                <xm:f>0</xm:f>
              </x14:cfvo>
              <x14:cfvo type="percent">
                <xm:f>2</xm:f>
              </x14:cfvo>
              <x14:cfvo type="num">
                <xm:f>3</xm:f>
              </x14:cfvo>
            </x14:iconSet>
          </x14:cfRule>
          <xm:sqref>X41</xm:sqref>
        </x14:conditionalFormatting>
        <x14:conditionalFormatting xmlns:xm="http://schemas.microsoft.com/office/excel/2006/main">
          <x14:cfRule type="iconSet" priority="2" id="{B52A7AD1-6B54-4EB2-A25C-1A00FAA8B010}">
            <x14:iconSet iconSet="3Stars">
              <x14:cfvo type="percent">
                <xm:f>0</xm:f>
              </x14:cfvo>
              <x14:cfvo type="percent">
                <xm:f>2</xm:f>
              </x14:cfvo>
              <x14:cfvo type="num">
                <xm:f>3</xm:f>
              </x14:cfvo>
            </x14:iconSet>
          </x14:cfRule>
          <xm:sqref>X42</xm:sqref>
        </x14:conditionalFormatting>
        <x14:conditionalFormatting xmlns:xm="http://schemas.microsoft.com/office/excel/2006/main">
          <x14:cfRule type="iconSet" priority="1" id="{338306B6-8012-4225-9020-6E1D66B2FCE8}">
            <x14:iconSet iconSet="3Stars">
              <x14:cfvo type="percent">
                <xm:f>0</xm:f>
              </x14:cfvo>
              <x14:cfvo type="percent">
                <xm:f>2</xm:f>
              </x14:cfvo>
              <x14:cfvo type="num">
                <xm:f>3</xm:f>
              </x14:cfvo>
            </x14:iconSet>
          </x14:cfRule>
          <xm:sqref>X43</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H354"/>
  <sheetViews>
    <sheetView tabSelected="1" zoomScale="40" zoomScaleNormal="40" zoomScaleSheetLayoutView="30" zoomScalePageLayoutView="40" workbookViewId="0">
      <pane xSplit="9" ySplit="6" topLeftCell="J7" activePane="bottomRight" state="frozen"/>
      <selection pane="topRight" activeCell="D1" sqref="D1"/>
      <selection pane="bottomLeft" activeCell="A8" sqref="A8"/>
      <selection pane="bottomRight" activeCell="V1" sqref="V1:V1048576"/>
    </sheetView>
  </sheetViews>
  <sheetFormatPr baseColWidth="10" defaultColWidth="8.83203125" defaultRowHeight="30" x14ac:dyDescent="0"/>
  <cols>
    <col min="1" max="1" width="11.6640625" style="381" hidden="1" customWidth="1"/>
    <col min="2" max="2" width="11.83203125" style="368" customWidth="1"/>
    <col min="3" max="3" width="12.83203125" style="368" customWidth="1"/>
    <col min="4" max="4" width="15.83203125" style="368" customWidth="1"/>
    <col min="5" max="5" width="12.5" style="368" customWidth="1"/>
    <col min="6" max="6" width="33.33203125" style="381" customWidth="1"/>
    <col min="7" max="7" width="17.5" style="381" hidden="1" customWidth="1"/>
    <col min="8" max="8" width="9.1640625" style="57" customWidth="1"/>
    <col min="9" max="9" width="14.6640625" style="303" customWidth="1"/>
    <col min="10" max="10" width="0.83203125" style="288" customWidth="1"/>
    <col min="11" max="11" width="33.5" style="336" customWidth="1"/>
    <col min="12" max="12" width="56.5" style="2" customWidth="1"/>
    <col min="13" max="13" width="46" style="2" customWidth="1"/>
    <col min="14" max="14" width="79" style="2" hidden="1" customWidth="1"/>
    <col min="15" max="15" width="79" style="2" customWidth="1"/>
    <col min="16" max="16" width="67.5" style="381" hidden="1" customWidth="1"/>
    <col min="17" max="17" width="69.5" style="381" hidden="1" customWidth="1"/>
    <col min="18" max="18" width="62.5" style="381" hidden="1" customWidth="1"/>
    <col min="19" max="19" width="39.1640625" style="382" hidden="1" customWidth="1"/>
    <col min="20" max="21" width="1.5" style="381" customWidth="1"/>
    <col min="22" max="22" width="16.83203125" style="373" hidden="1" customWidth="1"/>
    <col min="23" max="23" width="13.5" style="377" hidden="1" customWidth="1"/>
    <col min="24" max="28" width="8.83203125" style="373" hidden="1" customWidth="1"/>
    <col min="29" max="32" width="8.83203125" style="373" customWidth="1"/>
    <col min="33" max="16384" width="8.83203125" style="373"/>
  </cols>
  <sheetData>
    <row r="1" spans="1:23">
      <c r="B1" s="369"/>
      <c r="C1" s="369"/>
      <c r="D1" s="369"/>
      <c r="E1" s="369"/>
      <c r="F1" s="42" t="s">
        <v>0</v>
      </c>
      <c r="G1" s="42"/>
      <c r="H1" s="42"/>
      <c r="I1" s="302"/>
      <c r="J1" s="287"/>
      <c r="R1" s="4" t="s">
        <v>729</v>
      </c>
      <c r="S1" s="4" t="s">
        <v>602</v>
      </c>
      <c r="V1" s="374" t="s">
        <v>379</v>
      </c>
      <c r="W1" s="375" t="s">
        <v>380</v>
      </c>
    </row>
    <row r="2" spans="1:23" ht="31" thickBot="1">
      <c r="B2" s="369"/>
      <c r="C2" s="369"/>
      <c r="D2" s="369"/>
      <c r="E2" s="369"/>
      <c r="F2" s="370" t="s">
        <v>829</v>
      </c>
      <c r="G2" s="52"/>
      <c r="H2" s="53"/>
      <c r="R2" s="3"/>
      <c r="V2" s="376">
        <v>6</v>
      </c>
      <c r="W2" s="375" t="s">
        <v>381</v>
      </c>
    </row>
    <row r="3" spans="1:23" ht="66" customHeight="1" thickBot="1">
      <c r="B3" s="475" t="s">
        <v>734</v>
      </c>
      <c r="C3" s="476" t="s">
        <v>824</v>
      </c>
      <c r="D3" s="476" t="s">
        <v>824</v>
      </c>
      <c r="E3" s="523" t="s">
        <v>733</v>
      </c>
      <c r="F3" s="442" t="s">
        <v>1</v>
      </c>
      <c r="G3" s="260" t="s">
        <v>718</v>
      </c>
      <c r="H3" s="81" t="s">
        <v>601</v>
      </c>
      <c r="I3" s="304" t="s">
        <v>2</v>
      </c>
      <c r="J3" s="517" t="s">
        <v>372</v>
      </c>
      <c r="K3" s="337" t="s">
        <v>603</v>
      </c>
      <c r="L3" s="5" t="s">
        <v>240</v>
      </c>
      <c r="M3" s="94" t="s">
        <v>606</v>
      </c>
      <c r="N3" s="5" t="s">
        <v>605</v>
      </c>
      <c r="O3" s="5" t="s">
        <v>604</v>
      </c>
      <c r="P3" s="5" t="s">
        <v>726</v>
      </c>
      <c r="Q3" s="5" t="s">
        <v>123</v>
      </c>
      <c r="R3" s="5" t="s">
        <v>124</v>
      </c>
      <c r="S3" s="6" t="s">
        <v>4</v>
      </c>
      <c r="V3" s="376">
        <v>7</v>
      </c>
      <c r="W3" s="375" t="s">
        <v>382</v>
      </c>
    </row>
    <row r="4" spans="1:23" ht="6.75" customHeight="1">
      <c r="B4" s="477"/>
      <c r="C4" s="445"/>
      <c r="D4" s="445"/>
      <c r="E4" s="478"/>
      <c r="F4" s="281"/>
      <c r="G4" s="281"/>
      <c r="H4" s="282"/>
      <c r="I4" s="305"/>
      <c r="J4" s="289"/>
      <c r="K4" s="499"/>
      <c r="L4" s="8"/>
      <c r="M4" s="8"/>
      <c r="N4" s="8"/>
      <c r="O4" s="8"/>
      <c r="P4" s="283"/>
      <c r="Q4" s="383"/>
      <c r="R4" s="383"/>
      <c r="S4" s="9"/>
    </row>
    <row r="5" spans="1:23" ht="49.75" customHeight="1">
      <c r="B5" s="477"/>
      <c r="C5" s="445"/>
      <c r="D5" s="479" t="s">
        <v>825</v>
      </c>
      <c r="E5" s="480"/>
      <c r="F5" s="278"/>
      <c r="G5" s="278"/>
      <c r="H5" s="279"/>
      <c r="I5" s="306"/>
      <c r="J5" s="293" t="s">
        <v>830</v>
      </c>
      <c r="K5" s="500"/>
      <c r="L5" s="13"/>
      <c r="M5" s="13"/>
      <c r="N5" s="13"/>
      <c r="O5" s="97" t="s">
        <v>636</v>
      </c>
      <c r="P5" s="284" t="s">
        <v>727</v>
      </c>
      <c r="Q5" s="285" t="s">
        <v>97</v>
      </c>
      <c r="R5" s="285" t="s">
        <v>125</v>
      </c>
      <c r="S5" s="14"/>
    </row>
    <row r="6" spans="1:23" ht="7.75" customHeight="1" thickBot="1">
      <c r="B6" s="481"/>
      <c r="C6" s="482"/>
      <c r="D6" s="482"/>
      <c r="E6" s="483"/>
      <c r="F6" s="16"/>
      <c r="G6" s="16"/>
      <c r="H6" s="280"/>
      <c r="I6" s="307"/>
      <c r="J6" s="291"/>
      <c r="K6" s="501"/>
      <c r="L6" s="20"/>
      <c r="M6" s="20"/>
      <c r="N6" s="20"/>
      <c r="O6" s="20"/>
      <c r="P6" s="286"/>
      <c r="Q6" s="19"/>
      <c r="R6" s="19"/>
      <c r="S6" s="21"/>
      <c r="V6" s="374">
        <v>9</v>
      </c>
      <c r="W6" s="375" t="s">
        <v>728</v>
      </c>
    </row>
    <row r="7" spans="1:23" ht="7.75" customHeight="1" thickBot="1">
      <c r="B7" s="445"/>
      <c r="C7" s="445"/>
      <c r="D7" s="445"/>
      <c r="E7" s="446"/>
      <c r="F7" s="10"/>
      <c r="G7" s="278"/>
      <c r="H7" s="279"/>
      <c r="I7" s="346"/>
      <c r="J7" s="290"/>
      <c r="K7" s="502"/>
      <c r="L7" s="13"/>
      <c r="M7" s="102"/>
      <c r="N7" s="13"/>
      <c r="O7" s="102"/>
      <c r="P7" s="278"/>
      <c r="Q7" s="12"/>
      <c r="R7" s="12"/>
      <c r="S7" s="14"/>
    </row>
    <row r="8" spans="1:23" ht="45">
      <c r="A8" s="443"/>
      <c r="B8" s="447"/>
      <c r="C8" s="448"/>
      <c r="D8" s="448">
        <v>1.1000000000000001</v>
      </c>
      <c r="E8" s="449">
        <v>1.1000000000000001</v>
      </c>
      <c r="F8" s="384" t="s">
        <v>5</v>
      </c>
      <c r="G8" s="385"/>
      <c r="H8" s="273"/>
      <c r="I8" s="308">
        <v>1.1000000000000001</v>
      </c>
      <c r="J8" s="292" t="s">
        <v>198</v>
      </c>
      <c r="K8" s="503"/>
      <c r="L8" s="24"/>
      <c r="M8" s="386"/>
      <c r="N8" s="274"/>
      <c r="O8" s="274"/>
      <c r="P8" s="276"/>
      <c r="Q8" s="276"/>
      <c r="R8" s="388"/>
      <c r="S8" s="389"/>
      <c r="V8" s="378"/>
      <c r="W8" s="379">
        <v>1</v>
      </c>
    </row>
    <row r="9" spans="1:23" ht="60">
      <c r="A9" s="444"/>
      <c r="B9" s="450"/>
      <c r="C9" s="451">
        <v>1.1020000000000001</v>
      </c>
      <c r="D9" s="485">
        <v>1.1020000000000001</v>
      </c>
      <c r="E9" s="452">
        <v>1.1020000000000001</v>
      </c>
      <c r="F9" s="390" t="s">
        <v>5</v>
      </c>
      <c r="G9" s="391"/>
      <c r="H9" s="83">
        <v>1.1000000000000001</v>
      </c>
      <c r="I9" s="309">
        <v>1.1020000000000001</v>
      </c>
      <c r="J9" s="293" t="s">
        <v>198</v>
      </c>
      <c r="K9" s="504" t="s">
        <v>146</v>
      </c>
      <c r="L9" s="26" t="str">
        <f t="shared" ref="L9:L19" si="0">CONCATENATE(P9,Q9,R9)</f>
        <v xml:space="preserve">Facilitate the delivery of the Action Plan, by ensuring that all actions are owned and budgets identified. </v>
      </c>
      <c r="M9" s="318" t="s">
        <v>409</v>
      </c>
      <c r="N9" s="66" t="s">
        <v>342</v>
      </c>
      <c r="O9" s="45" t="s">
        <v>823</v>
      </c>
      <c r="P9" s="61" t="s">
        <v>145</v>
      </c>
      <c r="Q9" s="61"/>
      <c r="R9" s="392"/>
      <c r="S9" s="393"/>
      <c r="V9" s="378"/>
      <c r="W9" s="379">
        <f t="shared" ref="W9:W40" si="1">+W8+1</f>
        <v>2</v>
      </c>
    </row>
    <row r="10" spans="1:23" ht="60">
      <c r="A10" s="444"/>
      <c r="B10" s="450"/>
      <c r="C10" s="453"/>
      <c r="D10" s="453">
        <v>1.1040000000000001</v>
      </c>
      <c r="E10" s="454"/>
      <c r="F10" s="390" t="s">
        <v>5</v>
      </c>
      <c r="G10" s="391"/>
      <c r="H10" s="83"/>
      <c r="I10" s="309">
        <v>1.1040000000000001</v>
      </c>
      <c r="J10" s="293" t="s">
        <v>198</v>
      </c>
      <c r="K10" s="505" t="s">
        <v>146</v>
      </c>
      <c r="L10" s="26" t="str">
        <f t="shared" si="0"/>
        <v>.Monitor delivery of the Action Plan, reviewing and amending actions and ensuring that all actions are owned and budgets identified.</v>
      </c>
      <c r="M10" s="318" t="s">
        <v>410</v>
      </c>
      <c r="N10" s="66"/>
      <c r="O10" s="45" t="s">
        <v>616</v>
      </c>
      <c r="P10" s="61" t="s">
        <v>111</v>
      </c>
      <c r="Q10" s="61" t="s">
        <v>134</v>
      </c>
      <c r="R10" s="28"/>
      <c r="S10" s="393"/>
      <c r="V10" s="378"/>
      <c r="W10" s="379">
        <f t="shared" si="1"/>
        <v>3</v>
      </c>
    </row>
    <row r="11" spans="1:23" ht="45">
      <c r="A11" s="444"/>
      <c r="B11" s="455"/>
      <c r="C11" s="456"/>
      <c r="D11" s="453">
        <v>1.1060000000000001</v>
      </c>
      <c r="E11" s="454"/>
      <c r="F11" s="390" t="s">
        <v>5</v>
      </c>
      <c r="G11" s="391"/>
      <c r="H11" s="83"/>
      <c r="I11" s="309">
        <v>1.1060000000000001</v>
      </c>
      <c r="J11" s="293" t="s">
        <v>198</v>
      </c>
      <c r="K11" s="505" t="s">
        <v>146</v>
      </c>
      <c r="L11" s="26" t="str">
        <f t="shared" si="0"/>
        <v>.Review delivery of the Action Plan, lessons learned and actions still remaining.</v>
      </c>
      <c r="M11" s="326" t="s">
        <v>411</v>
      </c>
      <c r="N11" s="66"/>
      <c r="O11" s="45" t="s">
        <v>815</v>
      </c>
      <c r="P11" s="61" t="s">
        <v>111</v>
      </c>
      <c r="Q11" s="61"/>
      <c r="R11" s="28" t="s">
        <v>135</v>
      </c>
      <c r="S11" s="393"/>
      <c r="T11" s="394"/>
      <c r="V11" s="378"/>
      <c r="W11" s="379">
        <f t="shared" si="1"/>
        <v>4</v>
      </c>
    </row>
    <row r="12" spans="1:23" ht="80">
      <c r="A12" s="444"/>
      <c r="B12" s="455"/>
      <c r="C12" s="456"/>
      <c r="D12" s="453">
        <v>1.107</v>
      </c>
      <c r="E12" s="454"/>
      <c r="F12" s="390" t="s">
        <v>5</v>
      </c>
      <c r="G12" s="391"/>
      <c r="H12" s="83"/>
      <c r="I12" s="309">
        <v>1.107</v>
      </c>
      <c r="J12" s="293" t="s">
        <v>198</v>
      </c>
      <c r="K12" s="505" t="s">
        <v>146</v>
      </c>
      <c r="L12" s="26" t="str">
        <f t="shared" si="0"/>
        <v>Set up a sub-committee within the Parish Council, including public representation, with some ‘teeth’ and a remit to drive action on climate emergency actions.</v>
      </c>
      <c r="M12" s="326" t="s">
        <v>420</v>
      </c>
      <c r="N12" s="66"/>
      <c r="O12" s="45" t="s">
        <v>815</v>
      </c>
      <c r="P12" s="61" t="s">
        <v>143</v>
      </c>
      <c r="Q12" s="61"/>
      <c r="R12" s="26"/>
      <c r="S12" s="393"/>
      <c r="V12" s="378"/>
      <c r="W12" s="379">
        <f t="shared" si="1"/>
        <v>5</v>
      </c>
    </row>
    <row r="13" spans="1:23" ht="100">
      <c r="A13" s="444"/>
      <c r="B13" s="455"/>
      <c r="C13" s="451">
        <v>1.1080000000000001</v>
      </c>
      <c r="D13" s="485">
        <v>1.1080000000000001</v>
      </c>
      <c r="E13" s="452">
        <v>1.1080000000000001</v>
      </c>
      <c r="F13" s="390" t="s">
        <v>5</v>
      </c>
      <c r="G13" s="391"/>
      <c r="H13" s="83">
        <v>1.2</v>
      </c>
      <c r="I13" s="309">
        <v>1.1080000000000001</v>
      </c>
      <c r="J13" s="293" t="s">
        <v>198</v>
      </c>
      <c r="K13" s="505" t="s">
        <v>146</v>
      </c>
      <c r="L13" s="26" t="str">
        <f t="shared" si="0"/>
        <v>Appoint part-time Climate Emergency Action coordinator (project manager)  to liaise with Parish Council sub-committee, residents, businesses and community groups to keep actions moving.</v>
      </c>
      <c r="M13" s="318" t="s">
        <v>412</v>
      </c>
      <c r="N13" s="66" t="s">
        <v>343</v>
      </c>
      <c r="O13" s="45" t="s">
        <v>621</v>
      </c>
      <c r="P13" s="61" t="s">
        <v>144</v>
      </c>
      <c r="Q13" s="61"/>
      <c r="R13" s="26"/>
      <c r="S13" s="393"/>
      <c r="V13" s="378"/>
      <c r="W13" s="379">
        <f t="shared" si="1"/>
        <v>6</v>
      </c>
    </row>
    <row r="14" spans="1:23" ht="120">
      <c r="A14" s="444"/>
      <c r="B14" s="457">
        <v>1.1100000000000001</v>
      </c>
      <c r="C14" s="458">
        <v>1.1100000000000001</v>
      </c>
      <c r="D14" s="486">
        <v>1.1100000000000001</v>
      </c>
      <c r="E14" s="452">
        <v>1.1100000000000001</v>
      </c>
      <c r="F14" s="390" t="s">
        <v>5</v>
      </c>
      <c r="G14" s="391"/>
      <c r="H14" s="83" t="s">
        <v>719</v>
      </c>
      <c r="I14" s="309">
        <v>1.1100000000000001</v>
      </c>
      <c r="J14" s="293" t="s">
        <v>198</v>
      </c>
      <c r="K14" s="505" t="s">
        <v>746</v>
      </c>
      <c r="L14" s="26" t="str">
        <f t="shared" si="0"/>
        <v>.Appoint Climate Emergency Action staff and set up project office to manage Climate Emergency actions on behalf of Parish Council and to liaise with residents, businesses, community groups and Kirklees council officers on action plans.</v>
      </c>
      <c r="M14" s="318" t="s">
        <v>778</v>
      </c>
      <c r="N14" s="76" t="s">
        <v>744</v>
      </c>
      <c r="O14" s="45" t="s">
        <v>831</v>
      </c>
      <c r="P14" s="61" t="s">
        <v>111</v>
      </c>
      <c r="Q14" s="61" t="s">
        <v>710</v>
      </c>
      <c r="R14" s="26"/>
      <c r="S14" s="393"/>
      <c r="V14" s="378"/>
      <c r="W14" s="379">
        <f t="shared" si="1"/>
        <v>7</v>
      </c>
    </row>
    <row r="15" spans="1:23" ht="100">
      <c r="A15" s="444"/>
      <c r="B15" s="455"/>
      <c r="C15" s="456"/>
      <c r="D15" s="453">
        <v>1.1120000000000001</v>
      </c>
      <c r="E15" s="454"/>
      <c r="F15" s="390" t="s">
        <v>5</v>
      </c>
      <c r="G15" s="391"/>
      <c r="H15" s="83"/>
      <c r="I15" s="309">
        <v>1.1120000000000001</v>
      </c>
      <c r="J15" s="293" t="s">
        <v>198</v>
      </c>
      <c r="K15" s="505" t="s">
        <v>111</v>
      </c>
      <c r="L15" s="26" t="str">
        <f t="shared" si="0"/>
        <v>Draw in a wider range of local organisations, eg faith groups, voluntary/community organisations, schools, youth groups, including businesses, which have developed and implemented strong environmental policies</v>
      </c>
      <c r="M15" s="326" t="s">
        <v>413</v>
      </c>
      <c r="N15" s="66"/>
      <c r="O15" s="45" t="s">
        <v>617</v>
      </c>
      <c r="P15" s="61" t="s">
        <v>130</v>
      </c>
      <c r="Q15" s="61"/>
      <c r="R15" s="26"/>
      <c r="S15" s="393"/>
      <c r="V15" s="378"/>
      <c r="W15" s="379">
        <f t="shared" si="1"/>
        <v>8</v>
      </c>
    </row>
    <row r="16" spans="1:23" ht="60">
      <c r="A16" s="444"/>
      <c r="B16" s="455"/>
      <c r="C16" s="456"/>
      <c r="D16" s="453">
        <v>1.1140000000000001</v>
      </c>
      <c r="E16" s="454"/>
      <c r="F16" s="390" t="s">
        <v>5</v>
      </c>
      <c r="G16" s="391"/>
      <c r="H16" s="83"/>
      <c r="I16" s="309">
        <v>1.1140000000000001</v>
      </c>
      <c r="J16" s="293" t="s">
        <v>198</v>
      </c>
      <c r="K16" s="505" t="s">
        <v>111</v>
      </c>
      <c r="L16" s="26" t="str">
        <f t="shared" si="0"/>
        <v>Form alliances with other green groups, eg Friends of the Earth, Greenpeace, Extinction Rebellion, the Green Party etc.</v>
      </c>
      <c r="M16" s="326" t="s">
        <v>414</v>
      </c>
      <c r="N16" s="66"/>
      <c r="O16" s="45" t="s">
        <v>617</v>
      </c>
      <c r="P16" s="61" t="s">
        <v>131</v>
      </c>
      <c r="Q16" s="61"/>
      <c r="R16" s="26"/>
      <c r="S16" s="393"/>
      <c r="V16" s="378"/>
      <c r="W16" s="379">
        <f t="shared" si="1"/>
        <v>9</v>
      </c>
    </row>
    <row r="17" spans="1:23" ht="80">
      <c r="A17" s="444"/>
      <c r="B17" s="455"/>
      <c r="C17" s="456"/>
      <c r="D17" s="453">
        <v>1.1160000000000001</v>
      </c>
      <c r="E17" s="454"/>
      <c r="F17" s="390" t="s">
        <v>5</v>
      </c>
      <c r="G17" s="391"/>
      <c r="H17" s="83"/>
      <c r="I17" s="309">
        <v>1.1160000000000001</v>
      </c>
      <c r="J17" s="293" t="s">
        <v>198</v>
      </c>
      <c r="K17" s="505" t="s">
        <v>146</v>
      </c>
      <c r="L17" s="26" t="str">
        <f t="shared" si="0"/>
        <v>Liaise with national and regional organisations, eg National Association of Local Councils, to develop policy and to lobby central and local government.</v>
      </c>
      <c r="M17" s="326" t="s">
        <v>415</v>
      </c>
      <c r="N17" s="66"/>
      <c r="O17" s="45" t="s">
        <v>817</v>
      </c>
      <c r="P17" s="61" t="s">
        <v>133</v>
      </c>
      <c r="Q17" s="61"/>
      <c r="R17" s="26"/>
      <c r="S17" s="393"/>
      <c r="V17" s="378"/>
      <c r="W17" s="379">
        <f t="shared" si="1"/>
        <v>10</v>
      </c>
    </row>
    <row r="18" spans="1:23" ht="100">
      <c r="A18" s="444"/>
      <c r="B18" s="450"/>
      <c r="C18" s="453"/>
      <c r="D18" s="456">
        <v>1.1180000000000001</v>
      </c>
      <c r="E18" s="454"/>
      <c r="F18" s="390" t="s">
        <v>5</v>
      </c>
      <c r="G18" s="391"/>
      <c r="H18" s="83"/>
      <c r="I18" s="309">
        <v>1.1180000000000001</v>
      </c>
      <c r="J18" s="293" t="s">
        <v>198</v>
      </c>
      <c r="K18" s="505" t="s">
        <v>146</v>
      </c>
      <c r="L18" s="26" t="str">
        <f t="shared" si="0"/>
        <v>Set targets and publish key performance indicators, with public information (news letters,  website blogs, adverts etc) to show progress in reducing carbon emissions, improving air quality and increased biodiversity.</v>
      </c>
      <c r="M18" s="318" t="s">
        <v>416</v>
      </c>
      <c r="N18" s="66"/>
      <c r="O18" s="45" t="s">
        <v>822</v>
      </c>
      <c r="P18" s="61" t="s">
        <v>129</v>
      </c>
      <c r="Q18" s="61"/>
      <c r="R18" s="395"/>
      <c r="S18" s="393"/>
      <c r="V18" s="378"/>
      <c r="W18" s="379">
        <f t="shared" si="1"/>
        <v>11</v>
      </c>
    </row>
    <row r="19" spans="1:23" ht="80">
      <c r="A19" s="444"/>
      <c r="B19" s="455"/>
      <c r="C19" s="451">
        <v>1.1200000000000001</v>
      </c>
      <c r="D19" s="485">
        <v>1.1200000000000001</v>
      </c>
      <c r="E19" s="452">
        <v>1.1200000000000001</v>
      </c>
      <c r="F19" s="390" t="s">
        <v>5</v>
      </c>
      <c r="G19" s="391"/>
      <c r="H19" s="83">
        <v>1.3</v>
      </c>
      <c r="I19" s="309">
        <v>1.1200000000000001</v>
      </c>
      <c r="J19" s="293" t="s">
        <v>198</v>
      </c>
      <c r="K19" s="505" t="s">
        <v>146</v>
      </c>
      <c r="L19" s="26" t="str">
        <f t="shared" si="0"/>
        <v>Hold regular quarterly public events to discuss performance and progress in reducing carbon emissions, improving air quality and increased biodiversity.</v>
      </c>
      <c r="M19" s="318" t="s">
        <v>417</v>
      </c>
      <c r="N19" s="66" t="s">
        <v>361</v>
      </c>
      <c r="O19" s="45" t="s">
        <v>821</v>
      </c>
      <c r="P19" s="71" t="s">
        <v>362</v>
      </c>
      <c r="Q19" s="61"/>
      <c r="R19" s="392"/>
      <c r="S19" s="393"/>
      <c r="V19" s="378"/>
      <c r="W19" s="379">
        <f t="shared" si="1"/>
        <v>12</v>
      </c>
    </row>
    <row r="20" spans="1:23" ht="45">
      <c r="A20" s="444"/>
      <c r="B20" s="455"/>
      <c r="C20" s="456"/>
      <c r="D20" s="456">
        <v>1.2</v>
      </c>
      <c r="E20" s="452">
        <v>1.2</v>
      </c>
      <c r="F20" s="390" t="s">
        <v>5</v>
      </c>
      <c r="G20" s="391"/>
      <c r="H20" s="83"/>
      <c r="I20" s="309">
        <v>1.2</v>
      </c>
      <c r="J20" s="293" t="s">
        <v>199</v>
      </c>
      <c r="K20" s="506"/>
      <c r="L20" s="26"/>
      <c r="M20" s="318"/>
      <c r="N20" s="66"/>
      <c r="O20" s="66"/>
      <c r="P20" s="396"/>
      <c r="Q20" s="396"/>
      <c r="R20" s="397"/>
      <c r="S20" s="393"/>
      <c r="V20" s="378"/>
      <c r="W20" s="379">
        <f t="shared" si="1"/>
        <v>13</v>
      </c>
    </row>
    <row r="21" spans="1:23" ht="120">
      <c r="A21" s="444"/>
      <c r="B21" s="455"/>
      <c r="C21" s="451">
        <v>1.2010000000000001</v>
      </c>
      <c r="D21" s="485">
        <v>1.2010000000000001</v>
      </c>
      <c r="E21" s="452">
        <v>1.2010000000000001</v>
      </c>
      <c r="F21" s="390" t="s">
        <v>5</v>
      </c>
      <c r="G21" s="391"/>
      <c r="H21" s="83">
        <v>1.4</v>
      </c>
      <c r="I21" s="309">
        <v>1.2010000000000001</v>
      </c>
      <c r="J21" s="295" t="s">
        <v>199</v>
      </c>
      <c r="K21" s="504" t="s">
        <v>146</v>
      </c>
      <c r="L21" s="26" t="str">
        <f t="shared" ref="L21:L30" si="2">CONCATENATE(P21,Q21,R21)</f>
        <v>Develop a comprehensive communications strategy, with clear messages, persuasive conversations and the avoidance of guilt, to empower individuals and combat the sense of negativity, using a variety of media, including talking to very small groups and the use of print.</v>
      </c>
      <c r="M21" s="318" t="s">
        <v>418</v>
      </c>
      <c r="N21" s="66" t="s">
        <v>344</v>
      </c>
      <c r="O21" s="398" t="s">
        <v>653</v>
      </c>
      <c r="P21" s="71" t="s">
        <v>136</v>
      </c>
      <c r="Q21" s="71"/>
      <c r="R21" s="28"/>
      <c r="S21" s="393"/>
      <c r="V21" s="378"/>
      <c r="W21" s="379">
        <f t="shared" si="1"/>
        <v>14</v>
      </c>
    </row>
    <row r="22" spans="1:23" ht="60">
      <c r="A22" s="444"/>
      <c r="B22" s="455"/>
      <c r="C22" s="451">
        <v>1.202</v>
      </c>
      <c r="D22" s="485">
        <v>1.202</v>
      </c>
      <c r="E22" s="452">
        <v>1.202</v>
      </c>
      <c r="F22" s="390" t="s">
        <v>5</v>
      </c>
      <c r="G22" s="391"/>
      <c r="H22" s="83">
        <v>1.5</v>
      </c>
      <c r="I22" s="309">
        <v>1.202</v>
      </c>
      <c r="J22" s="295" t="s">
        <v>199</v>
      </c>
      <c r="K22" s="505" t="s">
        <v>146</v>
      </c>
      <c r="L22" s="26" t="str">
        <f t="shared" si="2"/>
        <v>Identify some quick wins, with specific campaigns, eg Meat-free Mondays, to maintain momentum and interest</v>
      </c>
      <c r="M22" s="318" t="s">
        <v>435</v>
      </c>
      <c r="N22" s="66" t="s">
        <v>345</v>
      </c>
      <c r="O22" s="45" t="s">
        <v>817</v>
      </c>
      <c r="P22" s="61" t="s">
        <v>137</v>
      </c>
      <c r="Q22" s="61"/>
      <c r="R22" s="26"/>
      <c r="S22" s="393"/>
      <c r="V22" s="378"/>
      <c r="W22" s="379">
        <f t="shared" si="1"/>
        <v>15</v>
      </c>
    </row>
    <row r="23" spans="1:23" ht="45">
      <c r="A23" s="444"/>
      <c r="B23" s="455"/>
      <c r="C23" s="456"/>
      <c r="D23" s="456">
        <v>1.2030000000000001</v>
      </c>
      <c r="E23" s="454"/>
      <c r="F23" s="390" t="s">
        <v>5</v>
      </c>
      <c r="G23" s="391"/>
      <c r="H23" s="83"/>
      <c r="I23" s="309">
        <v>1.2030000000000001</v>
      </c>
      <c r="J23" s="295" t="s">
        <v>199</v>
      </c>
      <c r="K23" s="505" t="s">
        <v>111</v>
      </c>
      <c r="L23" s="26" t="str">
        <f t="shared" si="2"/>
        <v>Call &amp; facilitate a local Citizen’s Forum to enable wider public engagement.</v>
      </c>
      <c r="M23" s="326" t="s">
        <v>419</v>
      </c>
      <c r="N23" s="66"/>
      <c r="O23" s="45" t="s">
        <v>815</v>
      </c>
      <c r="P23" s="61" t="s">
        <v>6</v>
      </c>
      <c r="Q23" s="61"/>
      <c r="R23" s="26"/>
      <c r="S23" s="393"/>
      <c r="V23" s="378"/>
      <c r="W23" s="379">
        <f t="shared" si="1"/>
        <v>16</v>
      </c>
    </row>
    <row r="24" spans="1:23" ht="54">
      <c r="A24" s="444"/>
      <c r="B24" s="450"/>
      <c r="C24" s="453"/>
      <c r="D24" s="456">
        <v>1.204</v>
      </c>
      <c r="E24" s="454"/>
      <c r="F24" s="390" t="s">
        <v>5</v>
      </c>
      <c r="G24" s="391"/>
      <c r="H24" s="83"/>
      <c r="I24" s="309">
        <v>1.204</v>
      </c>
      <c r="J24" s="295" t="s">
        <v>199</v>
      </c>
      <c r="K24" s="505" t="s">
        <v>146</v>
      </c>
      <c r="L24" s="26" t="str">
        <f t="shared" si="2"/>
        <v>Invite expert speakers to address public meetings on climate emergency issues</v>
      </c>
      <c r="M24" s="327" t="s">
        <v>139</v>
      </c>
      <c r="N24" s="66"/>
      <c r="O24" s="100" t="s">
        <v>616</v>
      </c>
      <c r="P24" s="61" t="s">
        <v>139</v>
      </c>
      <c r="Q24" s="61"/>
      <c r="R24" s="26"/>
      <c r="S24" s="393"/>
      <c r="V24" s="378"/>
      <c r="W24" s="379">
        <f t="shared" si="1"/>
        <v>17</v>
      </c>
    </row>
    <row r="25" spans="1:23" ht="100">
      <c r="A25" s="444"/>
      <c r="B25" s="457">
        <v>1.206</v>
      </c>
      <c r="C25" s="458">
        <v>1.206</v>
      </c>
      <c r="D25" s="458">
        <v>1.206</v>
      </c>
      <c r="E25" s="454"/>
      <c r="F25" s="390" t="s">
        <v>5</v>
      </c>
      <c r="G25" s="391"/>
      <c r="H25" s="83"/>
      <c r="I25" s="309">
        <v>1.206</v>
      </c>
      <c r="J25" s="295" t="s">
        <v>199</v>
      </c>
      <c r="K25" s="505" t="s">
        <v>746</v>
      </c>
      <c r="L25" s="26" t="str">
        <f t="shared" si="2"/>
        <v>Deliver a wide education and information programme to raise awareness of the climate emergency issues and necessary overall changes in schools, churches, resident’s associations, university, colleges and public fora.</v>
      </c>
      <c r="M25" s="399" t="s">
        <v>776</v>
      </c>
      <c r="N25" s="66"/>
      <c r="O25" s="45" t="s">
        <v>785</v>
      </c>
      <c r="P25" s="61" t="s">
        <v>7</v>
      </c>
      <c r="Q25" s="61"/>
      <c r="R25" s="26"/>
      <c r="S25" s="393"/>
      <c r="V25" s="378"/>
      <c r="W25" s="379">
        <f t="shared" si="1"/>
        <v>18</v>
      </c>
    </row>
    <row r="26" spans="1:23" ht="100">
      <c r="A26" s="444"/>
      <c r="B26" s="455"/>
      <c r="C26" s="456"/>
      <c r="D26" s="453">
        <v>1.208</v>
      </c>
      <c r="E26" s="454"/>
      <c r="F26" s="390" t="s">
        <v>5</v>
      </c>
      <c r="G26" s="391"/>
      <c r="H26" s="83"/>
      <c r="I26" s="309">
        <v>1.208</v>
      </c>
      <c r="J26" s="295" t="s">
        <v>199</v>
      </c>
      <c r="K26" s="505" t="s">
        <v>146</v>
      </c>
      <c r="L26" s="26" t="str">
        <f t="shared" si="2"/>
        <v>Educate Councillors and public sector managers about the effects of climate change and likely timescales, explain how their current operations have to substantially change to reduce and manage this.</v>
      </c>
      <c r="M26" s="326" t="s">
        <v>436</v>
      </c>
      <c r="N26" s="66"/>
      <c r="O26" s="45" t="s">
        <v>617</v>
      </c>
      <c r="P26" s="61" t="s">
        <v>8</v>
      </c>
      <c r="Q26" s="61"/>
      <c r="R26" s="26"/>
      <c r="S26" s="393"/>
      <c r="V26" s="378"/>
      <c r="W26" s="379">
        <f t="shared" si="1"/>
        <v>19</v>
      </c>
    </row>
    <row r="27" spans="1:23" ht="60">
      <c r="A27" s="444"/>
      <c r="B27" s="457">
        <v>1.2110000000000001</v>
      </c>
      <c r="C27" s="458">
        <v>1.2110000000000001</v>
      </c>
      <c r="D27" s="458">
        <v>1.2110000000000001</v>
      </c>
      <c r="E27" s="454"/>
      <c r="F27" s="390" t="s">
        <v>5</v>
      </c>
      <c r="G27" s="391"/>
      <c r="H27" s="83"/>
      <c r="I27" s="309">
        <v>1.2110000000000001</v>
      </c>
      <c r="J27" s="295" t="s">
        <v>199</v>
      </c>
      <c r="K27" s="505" t="s">
        <v>754</v>
      </c>
      <c r="L27" s="26" t="str">
        <f t="shared" si="2"/>
        <v>.Annual public meeting and workshop to review progress on Action Plan and get feedback from residents on performance and actions</v>
      </c>
      <c r="M27" s="318" t="s">
        <v>777</v>
      </c>
      <c r="N27" s="66"/>
      <c r="O27" s="45" t="s">
        <v>820</v>
      </c>
      <c r="P27" s="61" t="s">
        <v>111</v>
      </c>
      <c r="Q27" s="61" t="s">
        <v>99</v>
      </c>
      <c r="R27" s="26"/>
      <c r="S27" s="393"/>
      <c r="V27" s="378"/>
      <c r="W27" s="379">
        <f t="shared" si="1"/>
        <v>20</v>
      </c>
    </row>
    <row r="28" spans="1:23" ht="100">
      <c r="A28" s="444"/>
      <c r="B28" s="450"/>
      <c r="C28" s="453"/>
      <c r="D28" s="456"/>
      <c r="E28" s="454"/>
      <c r="F28" s="390" t="s">
        <v>5</v>
      </c>
      <c r="G28" s="391"/>
      <c r="H28" s="83"/>
      <c r="I28" s="309">
        <v>1.212</v>
      </c>
      <c r="J28" s="295" t="s">
        <v>199</v>
      </c>
      <c r="K28" s="505" t="s">
        <v>111</v>
      </c>
      <c r="L28" s="26" t="str">
        <f t="shared" si="2"/>
        <v>Provide a comprehensive advice and support service to residents to enable effective change implementation of energy improvements, pro-natural environment restoration and sustainable living, including diet and healthy food sourcing.</v>
      </c>
      <c r="M28" s="327" t="s">
        <v>437</v>
      </c>
      <c r="N28" s="66"/>
      <c r="O28" s="45" t="s">
        <v>608</v>
      </c>
      <c r="P28" s="60" t="s">
        <v>9</v>
      </c>
      <c r="Q28" s="61"/>
      <c r="R28" s="26"/>
      <c r="S28" s="393"/>
      <c r="V28" s="378"/>
      <c r="W28" s="379">
        <f t="shared" si="1"/>
        <v>21</v>
      </c>
    </row>
    <row r="29" spans="1:23" ht="120">
      <c r="A29" s="444"/>
      <c r="B29" s="457">
        <v>1.214</v>
      </c>
      <c r="C29" s="458">
        <v>1.214</v>
      </c>
      <c r="D29" s="458">
        <v>1.214</v>
      </c>
      <c r="E29" s="454"/>
      <c r="F29" s="390" t="s">
        <v>5</v>
      </c>
      <c r="G29" s="391"/>
      <c r="H29" s="83"/>
      <c r="I29" s="309">
        <v>1.214</v>
      </c>
      <c r="J29" s="295" t="s">
        <v>199</v>
      </c>
      <c r="K29" s="505" t="s">
        <v>774</v>
      </c>
      <c r="L29" s="26" t="str">
        <f t="shared" si="2"/>
        <v>Work with young people, through local schools, colleges, universities and youth groups to increase awareness and innovation, to achieve carbon goals, making use of existing award schemes, eg Duke of Edinburgh's award and sharing best practice.</v>
      </c>
      <c r="M29" s="399" t="s">
        <v>775</v>
      </c>
      <c r="N29" s="66"/>
      <c r="O29" s="45" t="s">
        <v>819</v>
      </c>
      <c r="P29" s="61" t="s">
        <v>138</v>
      </c>
      <c r="Q29" s="61"/>
      <c r="R29" s="26"/>
      <c r="S29" s="393"/>
      <c r="V29" s="378"/>
      <c r="W29" s="379">
        <f t="shared" si="1"/>
        <v>22</v>
      </c>
    </row>
    <row r="30" spans="1:23" ht="100">
      <c r="A30" s="444"/>
      <c r="B30" s="450"/>
      <c r="C30" s="453"/>
      <c r="D30" s="456">
        <v>1.22</v>
      </c>
      <c r="E30" s="454"/>
      <c r="F30" s="390" t="s">
        <v>5</v>
      </c>
      <c r="G30" s="391"/>
      <c r="H30" s="83"/>
      <c r="I30" s="309">
        <v>1.22</v>
      </c>
      <c r="J30" s="295" t="s">
        <v>199</v>
      </c>
      <c r="K30" s="505" t="s">
        <v>146</v>
      </c>
      <c r="L30" s="26" t="str">
        <f t="shared" si="2"/>
        <v>Put posters and signs all, over the Holme Valley parish area, publising the Climate Emergency Action Plan and where residents can go to find out more information and what they can do to help!</v>
      </c>
      <c r="M30" s="327" t="s">
        <v>438</v>
      </c>
      <c r="N30" s="66"/>
      <c r="O30" s="45" t="s">
        <v>818</v>
      </c>
      <c r="P30" s="61" t="s">
        <v>338</v>
      </c>
      <c r="Q30" s="61"/>
      <c r="R30" s="26"/>
      <c r="S30" s="393"/>
      <c r="V30" s="378"/>
      <c r="W30" s="379">
        <f t="shared" si="1"/>
        <v>23</v>
      </c>
    </row>
    <row r="31" spans="1:23" ht="45">
      <c r="A31" s="444"/>
      <c r="B31" s="455"/>
      <c r="C31" s="456"/>
      <c r="D31" s="456">
        <v>1.3</v>
      </c>
      <c r="E31" s="452">
        <v>1.3</v>
      </c>
      <c r="F31" s="390" t="s">
        <v>5</v>
      </c>
      <c r="G31" s="391"/>
      <c r="H31" s="83"/>
      <c r="I31" s="309">
        <v>1.3</v>
      </c>
      <c r="J31" s="295" t="s">
        <v>200</v>
      </c>
      <c r="K31" s="519"/>
      <c r="L31" s="26"/>
      <c r="M31" s="318"/>
      <c r="N31" s="66"/>
      <c r="O31" s="66"/>
      <c r="P31" s="400"/>
      <c r="Q31" s="400"/>
      <c r="R31" s="397"/>
      <c r="S31" s="393"/>
      <c r="V31" s="378"/>
      <c r="W31" s="379">
        <f t="shared" si="1"/>
        <v>24</v>
      </c>
    </row>
    <row r="32" spans="1:23" ht="60">
      <c r="A32" s="444"/>
      <c r="B32" s="455"/>
      <c r="C32" s="456"/>
      <c r="D32" s="456">
        <v>1.3009999999999999</v>
      </c>
      <c r="E32" s="459"/>
      <c r="F32" s="390" t="s">
        <v>5</v>
      </c>
      <c r="G32" s="391"/>
      <c r="H32" s="83"/>
      <c r="I32" s="309">
        <v>1.3009999999999999</v>
      </c>
      <c r="J32" s="295" t="s">
        <v>200</v>
      </c>
      <c r="K32" s="504" t="s">
        <v>111</v>
      </c>
      <c r="L32" s="26" t="str">
        <f t="shared" ref="L32:L38" si="3">CONCATENATE(P32,Q32,R32)</f>
        <v>Reach out to and involve those people who have not previously participated in community activity in the Holme Valley.</v>
      </c>
      <c r="M32" s="326" t="s">
        <v>439</v>
      </c>
      <c r="N32" s="66"/>
      <c r="O32" s="45" t="s">
        <v>817</v>
      </c>
      <c r="P32" s="71" t="s">
        <v>141</v>
      </c>
      <c r="Q32" s="396"/>
      <c r="R32" s="392"/>
      <c r="S32" s="393"/>
      <c r="V32" s="378"/>
      <c r="W32" s="379">
        <f t="shared" si="1"/>
        <v>25</v>
      </c>
    </row>
    <row r="33" spans="1:23" ht="54">
      <c r="A33" s="444"/>
      <c r="B33" s="455"/>
      <c r="C33" s="456"/>
      <c r="D33" s="456">
        <v>1.302</v>
      </c>
      <c r="E33" s="459"/>
      <c r="F33" s="390" t="s">
        <v>5</v>
      </c>
      <c r="G33" s="391"/>
      <c r="H33" s="83"/>
      <c r="I33" s="309">
        <v>1.302</v>
      </c>
      <c r="J33" s="295" t="s">
        <v>200</v>
      </c>
      <c r="K33" s="505" t="s">
        <v>111</v>
      </c>
      <c r="L33" s="26" t="str">
        <f t="shared" si="3"/>
        <v>Make full use of the wealth of creativity which is available from the Holme Valley community.</v>
      </c>
      <c r="M33" s="326" t="s">
        <v>424</v>
      </c>
      <c r="N33" s="66"/>
      <c r="O33" s="45" t="s">
        <v>817</v>
      </c>
      <c r="P33" s="61" t="s">
        <v>142</v>
      </c>
      <c r="Q33" s="396"/>
      <c r="R33" s="392"/>
      <c r="S33" s="393"/>
      <c r="V33" s="378"/>
      <c r="W33" s="379">
        <f t="shared" si="1"/>
        <v>26</v>
      </c>
    </row>
    <row r="34" spans="1:23" ht="60">
      <c r="A34" s="444"/>
      <c r="B34" s="455"/>
      <c r="C34" s="456"/>
      <c r="D34" s="456">
        <v>1.3029999999999999</v>
      </c>
      <c r="E34" s="459"/>
      <c r="F34" s="390" t="s">
        <v>5</v>
      </c>
      <c r="G34" s="391"/>
      <c r="H34" s="83"/>
      <c r="I34" s="309">
        <v>1.3029999999999999</v>
      </c>
      <c r="J34" s="295" t="s">
        <v>200</v>
      </c>
      <c r="K34" s="505" t="s">
        <v>111</v>
      </c>
      <c r="L34" s="26" t="str">
        <f t="shared" si="3"/>
        <v>Develop volunteering schemes for Holme Valley residents to support the aims of theClimate Emergency Action Plan</v>
      </c>
      <c r="M34" s="326" t="s">
        <v>423</v>
      </c>
      <c r="N34" s="66"/>
      <c r="O34" s="45" t="s">
        <v>817</v>
      </c>
      <c r="P34" s="61" t="s">
        <v>140</v>
      </c>
      <c r="Q34" s="396"/>
      <c r="R34" s="392"/>
      <c r="S34" s="393"/>
      <c r="V34" s="378"/>
      <c r="W34" s="379">
        <f t="shared" si="1"/>
        <v>27</v>
      </c>
    </row>
    <row r="35" spans="1:23" ht="100">
      <c r="A35" s="444"/>
      <c r="B35" s="450"/>
      <c r="C35" s="453"/>
      <c r="D35" s="487">
        <v>1.306</v>
      </c>
      <c r="E35" s="452">
        <v>1.306</v>
      </c>
      <c r="F35" s="390" t="s">
        <v>5</v>
      </c>
      <c r="G35" s="391"/>
      <c r="H35" s="83">
        <v>1.6</v>
      </c>
      <c r="I35" s="309">
        <v>1.306</v>
      </c>
      <c r="J35" s="295" t="s">
        <v>200</v>
      </c>
      <c r="K35" s="505" t="s">
        <v>111</v>
      </c>
      <c r="L35" s="26" t="str">
        <f t="shared" si="3"/>
        <v>Make Community map showing Holme Valley  locality - artwork rather than just a map eg South Pennines map at Hebden Bridge by Angela Smythe. For Holme Valley community identity and branding</v>
      </c>
      <c r="M35" s="327" t="s">
        <v>422</v>
      </c>
      <c r="N35" s="72" t="s">
        <v>656</v>
      </c>
      <c r="O35" s="26" t="s">
        <v>756</v>
      </c>
      <c r="P35" s="61" t="s">
        <v>657</v>
      </c>
      <c r="Q35" s="396"/>
      <c r="R35" s="392"/>
      <c r="S35" s="393"/>
      <c r="V35" s="378"/>
      <c r="W35" s="379">
        <f t="shared" si="1"/>
        <v>28</v>
      </c>
    </row>
    <row r="36" spans="1:23" ht="80">
      <c r="A36" s="444"/>
      <c r="B36" s="455"/>
      <c r="C36" s="456"/>
      <c r="D36" s="456"/>
      <c r="E36" s="454"/>
      <c r="F36" s="390" t="s">
        <v>5</v>
      </c>
      <c r="G36" s="391"/>
      <c r="H36" s="83"/>
      <c r="I36" s="309">
        <v>1.3080000000000001</v>
      </c>
      <c r="J36" s="295" t="s">
        <v>200</v>
      </c>
      <c r="K36" s="509" t="s">
        <v>111</v>
      </c>
      <c r="L36" s="26" t="str">
        <f t="shared" si="3"/>
        <v>Hold ‘Sustainable Living’ fairs with wide ranging information, demonstration and advice resources to facilitate take up of appropriate actions.</v>
      </c>
      <c r="M36" s="327" t="s">
        <v>421</v>
      </c>
      <c r="N36" s="76"/>
      <c r="O36" s="45" t="s">
        <v>816</v>
      </c>
      <c r="P36" s="61" t="s">
        <v>10</v>
      </c>
      <c r="Q36" s="396"/>
      <c r="R36" s="392"/>
      <c r="S36" s="393"/>
      <c r="V36" s="378"/>
      <c r="W36" s="379">
        <f t="shared" si="1"/>
        <v>29</v>
      </c>
    </row>
    <row r="37" spans="1:23" ht="60">
      <c r="A37" s="444"/>
      <c r="B37" s="457">
        <v>1.3089999999999999</v>
      </c>
      <c r="C37" s="458">
        <v>1.3089999999999999</v>
      </c>
      <c r="D37" s="486">
        <v>1.3089999999999999</v>
      </c>
      <c r="E37" s="452">
        <v>1.3089999999999999</v>
      </c>
      <c r="F37" s="390" t="s">
        <v>5</v>
      </c>
      <c r="G37" s="391"/>
      <c r="H37" s="83">
        <v>1.7</v>
      </c>
      <c r="I37" s="309">
        <v>1.3089999999999999</v>
      </c>
      <c r="J37" s="295" t="s">
        <v>200</v>
      </c>
      <c r="K37" s="505" t="s">
        <v>746</v>
      </c>
      <c r="L37" s="26" t="str">
        <f t="shared" si="3"/>
        <v xml:space="preserve">.Hold annual Green Festival in Holme Valley, celebrating local green businesses, community group achievements etc </v>
      </c>
      <c r="M37" s="318" t="s">
        <v>440</v>
      </c>
      <c r="N37" s="76" t="s">
        <v>651</v>
      </c>
      <c r="O37" s="45" t="s">
        <v>816</v>
      </c>
      <c r="P37" s="61" t="s">
        <v>111</v>
      </c>
      <c r="Q37" s="71" t="s">
        <v>147</v>
      </c>
      <c r="R37" s="28"/>
      <c r="S37" s="393"/>
      <c r="V37" s="378"/>
      <c r="W37" s="379">
        <f t="shared" si="1"/>
        <v>30</v>
      </c>
    </row>
    <row r="38" spans="1:23" ht="120">
      <c r="A38" s="444"/>
      <c r="B38" s="455"/>
      <c r="C38" s="456"/>
      <c r="D38" s="456">
        <v>1.31</v>
      </c>
      <c r="E38" s="454"/>
      <c r="F38" s="390" t="s">
        <v>5</v>
      </c>
      <c r="G38" s="391"/>
      <c r="H38" s="83"/>
      <c r="I38" s="309">
        <v>1.31</v>
      </c>
      <c r="J38" s="295" t="s">
        <v>200</v>
      </c>
      <c r="K38" s="506" t="s">
        <v>111</v>
      </c>
      <c r="L38" s="26" t="str">
        <f t="shared" si="3"/>
        <v>.Create community ownership and responsibility through promoting local investment through green bonds to fund local services and projects, co-ownership housing, cooperative enterprises, training in skills for local climate mitigation and nature restoration.</v>
      </c>
      <c r="M38" s="326" t="s">
        <v>441</v>
      </c>
      <c r="N38" s="76"/>
      <c r="O38" s="45" t="s">
        <v>815</v>
      </c>
      <c r="P38" s="400" t="s">
        <v>111</v>
      </c>
      <c r="Q38" s="61" t="s">
        <v>11</v>
      </c>
      <c r="R38" s="397"/>
      <c r="S38" s="393"/>
      <c r="V38" s="378"/>
      <c r="W38" s="379">
        <f t="shared" si="1"/>
        <v>31</v>
      </c>
    </row>
    <row r="39" spans="1:23" ht="45">
      <c r="A39" s="444"/>
      <c r="B39" s="455"/>
      <c r="C39" s="456"/>
      <c r="D39" s="456">
        <v>2.1</v>
      </c>
      <c r="E39" s="460">
        <v>2.1</v>
      </c>
      <c r="F39" s="402" t="s">
        <v>12</v>
      </c>
      <c r="G39" s="403"/>
      <c r="H39" s="84"/>
      <c r="I39" s="310">
        <v>2.1</v>
      </c>
      <c r="J39" s="404" t="s">
        <v>280</v>
      </c>
      <c r="K39" s="507"/>
      <c r="L39" s="26"/>
      <c r="M39" s="319"/>
      <c r="N39" s="66"/>
      <c r="O39" s="66"/>
      <c r="P39" s="396"/>
      <c r="Q39" s="400"/>
      <c r="R39" s="392"/>
      <c r="S39" s="393"/>
      <c r="T39" s="394"/>
      <c r="U39" s="394"/>
      <c r="V39" s="378"/>
      <c r="W39" s="379">
        <f t="shared" si="1"/>
        <v>32</v>
      </c>
    </row>
    <row r="40" spans="1:23" ht="45">
      <c r="A40" s="444"/>
      <c r="B40" s="455"/>
      <c r="C40" s="456"/>
      <c r="D40" s="456"/>
      <c r="E40" s="454"/>
      <c r="F40" s="402" t="s">
        <v>12</v>
      </c>
      <c r="G40" s="403"/>
      <c r="H40" s="84"/>
      <c r="I40" s="310">
        <v>2.1019999999999999</v>
      </c>
      <c r="J40" s="294" t="s">
        <v>280</v>
      </c>
      <c r="K40" s="513" t="s">
        <v>111</v>
      </c>
      <c r="L40" s="26" t="str">
        <f>CONCATENATE(P40,Q40,R40)</f>
        <v>Educational and awareness visits to Schools etc - use the messages from the action plan as a basis</v>
      </c>
      <c r="M40" s="328" t="s">
        <v>442</v>
      </c>
      <c r="N40" s="72"/>
      <c r="O40" s="26" t="s">
        <v>622</v>
      </c>
      <c r="P40" s="61" t="s">
        <v>177</v>
      </c>
      <c r="Q40" s="400"/>
      <c r="R40" s="397"/>
      <c r="S40" s="405"/>
      <c r="T40" s="406"/>
      <c r="V40" s="378"/>
      <c r="W40" s="379">
        <f t="shared" si="1"/>
        <v>33</v>
      </c>
    </row>
    <row r="41" spans="1:23" ht="120">
      <c r="A41" s="444"/>
      <c r="B41" s="455"/>
      <c r="C41" s="451">
        <v>2.1040000000000001</v>
      </c>
      <c r="D41" s="485">
        <v>2.1040000000000001</v>
      </c>
      <c r="E41" s="460">
        <v>2.1040000000000001</v>
      </c>
      <c r="F41" s="402" t="s">
        <v>12</v>
      </c>
      <c r="G41" s="403"/>
      <c r="H41" s="84">
        <v>2.1</v>
      </c>
      <c r="I41" s="310">
        <v>2.1040000000000001</v>
      </c>
      <c r="J41" s="294" t="s">
        <v>280</v>
      </c>
      <c r="K41" s="505" t="s">
        <v>783</v>
      </c>
      <c r="L41" s="26" t="str">
        <f>CONCATENATE(P41,Q41,R41)</f>
        <v>Publish home energy saving booklet with information and advice for householders - authoritative guidance on proven and cost effective energy reduction measures.  Simple summary then backed up by more detailed guide</v>
      </c>
      <c r="M41" s="319" t="s">
        <v>443</v>
      </c>
      <c r="N41" s="66" t="s">
        <v>346</v>
      </c>
      <c r="O41" s="45" t="s">
        <v>757</v>
      </c>
      <c r="P41" s="61" t="s">
        <v>179</v>
      </c>
      <c r="Q41" s="400"/>
      <c r="R41" s="397"/>
      <c r="S41" s="405"/>
      <c r="V41" s="378"/>
      <c r="W41" s="379">
        <f t="shared" ref="W41:W72" si="4">+W40+1</f>
        <v>34</v>
      </c>
    </row>
    <row r="42" spans="1:23" ht="80">
      <c r="A42" s="444"/>
      <c r="B42" s="457">
        <v>2.1059999999999999</v>
      </c>
      <c r="C42" s="458">
        <v>2.1059999999999999</v>
      </c>
      <c r="D42" s="486">
        <v>2.1059999999999999</v>
      </c>
      <c r="E42" s="460">
        <v>2.1059999999999999</v>
      </c>
      <c r="F42" s="402" t="s">
        <v>12</v>
      </c>
      <c r="G42" s="403"/>
      <c r="H42" s="84">
        <v>2.2000000000000002</v>
      </c>
      <c r="I42" s="310">
        <v>2.1059999999999999</v>
      </c>
      <c r="J42" s="294" t="s">
        <v>280</v>
      </c>
      <c r="K42" s="505" t="s">
        <v>758</v>
      </c>
      <c r="L42" s="26" t="str">
        <f>CONCATENATE(P42,Q42,R42)</f>
        <v>.Set up advice service to advise and assist househoulders on energy saving and sustainable living. (Similar to NHS Health Visitor service)</v>
      </c>
      <c r="M42" s="319" t="s">
        <v>784</v>
      </c>
      <c r="N42" s="72" t="s">
        <v>609</v>
      </c>
      <c r="O42" s="26" t="s">
        <v>814</v>
      </c>
      <c r="P42" s="400" t="s">
        <v>111</v>
      </c>
      <c r="Q42" s="61" t="s">
        <v>19</v>
      </c>
      <c r="R42" s="397"/>
      <c r="S42" s="405"/>
      <c r="V42" s="378"/>
      <c r="W42" s="379">
        <f t="shared" si="4"/>
        <v>35</v>
      </c>
    </row>
    <row r="43" spans="1:23" ht="45">
      <c r="A43" s="444"/>
      <c r="B43" s="455"/>
      <c r="C43" s="456"/>
      <c r="D43" s="456">
        <v>2.2000000000000002</v>
      </c>
      <c r="E43" s="454">
        <v>2.2000000000000002</v>
      </c>
      <c r="F43" s="402" t="s">
        <v>12</v>
      </c>
      <c r="G43" s="403"/>
      <c r="H43" s="84"/>
      <c r="I43" s="310">
        <v>2.2000000000000002</v>
      </c>
      <c r="J43" s="293" t="s">
        <v>202</v>
      </c>
      <c r="K43" s="508"/>
      <c r="L43" s="26"/>
      <c r="M43" s="319"/>
      <c r="N43" s="66"/>
      <c r="O43" s="45"/>
      <c r="P43" s="400"/>
      <c r="Q43" s="400"/>
      <c r="R43" s="397"/>
      <c r="S43" s="405"/>
      <c r="V43" s="378"/>
      <c r="W43" s="379">
        <f t="shared" si="4"/>
        <v>36</v>
      </c>
    </row>
    <row r="44" spans="1:23" ht="100">
      <c r="A44" s="444"/>
      <c r="B44" s="455"/>
      <c r="C44" s="451">
        <v>2.202</v>
      </c>
      <c r="D44" s="451">
        <v>2.202</v>
      </c>
      <c r="E44" s="460">
        <v>2.202</v>
      </c>
      <c r="F44" s="402" t="s">
        <v>12</v>
      </c>
      <c r="G44" s="403"/>
      <c r="H44" s="84">
        <v>2.2999999999999998</v>
      </c>
      <c r="I44" s="310">
        <v>2.202</v>
      </c>
      <c r="J44" s="296" t="s">
        <v>202</v>
      </c>
      <c r="K44" s="505" t="s">
        <v>111</v>
      </c>
      <c r="L44" s="26" t="str">
        <f t="shared" ref="L44:L58" si="5">CONCATENATE(P44,Q44,R44)</f>
        <v>Parish Council to do energy efficiency audit on own buildings and property.  Identify and implement key improvement measures</v>
      </c>
      <c r="M44" s="329" t="s">
        <v>661</v>
      </c>
      <c r="N44" s="72" t="s">
        <v>652</v>
      </c>
      <c r="O44" s="45" t="s">
        <v>813</v>
      </c>
      <c r="P44" s="61" t="s">
        <v>176</v>
      </c>
      <c r="Q44" s="61"/>
      <c r="R44" s="397"/>
      <c r="S44" s="405"/>
      <c r="V44" s="378"/>
      <c r="W44" s="379">
        <f t="shared" si="4"/>
        <v>37</v>
      </c>
    </row>
    <row r="45" spans="1:23" ht="60">
      <c r="A45" s="444"/>
      <c r="B45" s="455"/>
      <c r="C45" s="456"/>
      <c r="D45" s="456"/>
      <c r="E45" s="454"/>
      <c r="F45" s="402" t="s">
        <v>12</v>
      </c>
      <c r="G45" s="403"/>
      <c r="H45" s="84"/>
      <c r="I45" s="314">
        <v>2.2040000000000002</v>
      </c>
      <c r="J45" s="296" t="s">
        <v>202</v>
      </c>
      <c r="K45" s="513" t="s">
        <v>111</v>
      </c>
      <c r="L45" s="26" t="str">
        <f t="shared" si="5"/>
        <v>Parish Council to lead by example and retrofit its own council buildings as proven case study for energy efficient retrofitting measures!</v>
      </c>
      <c r="M45" s="329" t="s">
        <v>425</v>
      </c>
      <c r="N45" s="66" t="s">
        <v>615</v>
      </c>
      <c r="O45" s="45" t="s">
        <v>662</v>
      </c>
      <c r="P45" s="100" t="s">
        <v>614</v>
      </c>
      <c r="Q45" s="61"/>
      <c r="R45" s="397"/>
      <c r="S45" s="405"/>
      <c r="V45" s="378"/>
      <c r="W45" s="379">
        <f t="shared" si="4"/>
        <v>38</v>
      </c>
    </row>
    <row r="46" spans="1:23" ht="80">
      <c r="A46" s="444"/>
      <c r="B46" s="455"/>
      <c r="C46" s="456"/>
      <c r="D46" s="456"/>
      <c r="E46" s="454"/>
      <c r="F46" s="402" t="s">
        <v>12</v>
      </c>
      <c r="G46" s="403"/>
      <c r="H46" s="84"/>
      <c r="I46" s="407">
        <v>2.214</v>
      </c>
      <c r="J46" s="296" t="s">
        <v>202</v>
      </c>
      <c r="K46" s="513" t="s">
        <v>111</v>
      </c>
      <c r="L46" s="26" t="str">
        <f t="shared" si="5"/>
        <v>.Develop a scheme to accredit "approved" builders, tradesmen &amp; suppliers for energy efficient buildings and retrofitting.  Include a feedback mechanism for local reviews</v>
      </c>
      <c r="M46" s="328" t="s">
        <v>444</v>
      </c>
      <c r="N46" s="66"/>
      <c r="O46" s="66"/>
      <c r="P46" s="267" t="s">
        <v>111</v>
      </c>
      <c r="Q46" s="61" t="s">
        <v>178</v>
      </c>
      <c r="R46" s="397"/>
      <c r="S46" s="397"/>
      <c r="T46" s="408"/>
      <c r="U46" s="408"/>
      <c r="V46" s="378"/>
      <c r="W46" s="379">
        <f t="shared" si="4"/>
        <v>39</v>
      </c>
    </row>
    <row r="47" spans="1:23" ht="60">
      <c r="A47" s="444"/>
      <c r="B47" s="455"/>
      <c r="C47" s="456"/>
      <c r="D47" s="456"/>
      <c r="E47" s="454"/>
      <c r="F47" s="402" t="s">
        <v>12</v>
      </c>
      <c r="G47" s="403"/>
      <c r="H47" s="84"/>
      <c r="I47" s="310">
        <v>2.2160000000000002</v>
      </c>
      <c r="J47" s="296" t="s">
        <v>202</v>
      </c>
      <c r="K47" s="513" t="s">
        <v>111</v>
      </c>
      <c r="L47" s="26" t="str">
        <f t="shared" si="5"/>
        <v>.Council issue ‘Green Bonds’ to finance and enable retrofitting and insulation of local housing stock.</v>
      </c>
      <c r="M47" s="328" t="s">
        <v>431</v>
      </c>
      <c r="N47" s="66"/>
      <c r="O47" s="66"/>
      <c r="P47" s="400" t="s">
        <v>111</v>
      </c>
      <c r="Q47" s="61" t="s">
        <v>100</v>
      </c>
      <c r="R47" s="397"/>
      <c r="S47" s="405"/>
      <c r="T47" s="409"/>
      <c r="V47" s="378"/>
      <c r="W47" s="379">
        <f t="shared" si="4"/>
        <v>40</v>
      </c>
    </row>
    <row r="48" spans="1:23" ht="80">
      <c r="A48" s="444"/>
      <c r="B48" s="455"/>
      <c r="C48" s="456"/>
      <c r="D48" s="456"/>
      <c r="E48" s="454"/>
      <c r="F48" s="402" t="s">
        <v>12</v>
      </c>
      <c r="G48" s="403"/>
      <c r="H48" s="84"/>
      <c r="I48" s="310">
        <v>2.218</v>
      </c>
      <c r="J48" s="296" t="s">
        <v>202</v>
      </c>
      <c r="K48" s="513" t="s">
        <v>111</v>
      </c>
      <c r="L48" s="26" t="str">
        <f t="shared" si="5"/>
        <v>.Council loans and grants for making homes energy-efficient, with loan repayment via Council Tax, rent  or charge on property - but option to be cost neutral for occupiers</v>
      </c>
      <c r="M48" s="328" t="s">
        <v>426</v>
      </c>
      <c r="N48" s="66"/>
      <c r="O48" s="66"/>
      <c r="P48" s="400" t="s">
        <v>111</v>
      </c>
      <c r="Q48" s="61" t="s">
        <v>180</v>
      </c>
      <c r="R48" s="397"/>
      <c r="S48" s="405"/>
      <c r="V48" s="378"/>
      <c r="W48" s="379">
        <f t="shared" si="4"/>
        <v>41</v>
      </c>
    </row>
    <row r="49" spans="1:23" ht="54">
      <c r="A49" s="444"/>
      <c r="B49" s="455"/>
      <c r="C49" s="456"/>
      <c r="D49" s="456"/>
      <c r="E49" s="454"/>
      <c r="F49" s="402" t="s">
        <v>12</v>
      </c>
      <c r="G49" s="403"/>
      <c r="H49" s="84"/>
      <c r="I49" s="310">
        <v>2.2200000000000002</v>
      </c>
      <c r="J49" s="296" t="s">
        <v>202</v>
      </c>
      <c r="K49" s="513" t="s">
        <v>111</v>
      </c>
      <c r="L49" s="26" t="str">
        <f t="shared" si="5"/>
        <v>.Set up community business CIC to do retrofit housing energy-efficiency work</v>
      </c>
      <c r="M49" s="328" t="s">
        <v>427</v>
      </c>
      <c r="N49" s="66"/>
      <c r="O49" s="66"/>
      <c r="P49" s="400" t="s">
        <v>111</v>
      </c>
      <c r="Q49" s="61" t="s">
        <v>181</v>
      </c>
      <c r="R49" s="397"/>
      <c r="S49" s="405"/>
      <c r="T49" s="394"/>
      <c r="V49" s="378"/>
      <c r="W49" s="379">
        <f t="shared" si="4"/>
        <v>42</v>
      </c>
    </row>
    <row r="50" spans="1:23" ht="100">
      <c r="A50" s="444"/>
      <c r="B50" s="457">
        <v>2.222</v>
      </c>
      <c r="C50" s="458">
        <v>2.222</v>
      </c>
      <c r="D50" s="486">
        <v>2.222</v>
      </c>
      <c r="E50" s="460">
        <v>2.222</v>
      </c>
      <c r="F50" s="402" t="s">
        <v>12</v>
      </c>
      <c r="G50" s="403"/>
      <c r="H50" s="84">
        <v>2.4</v>
      </c>
      <c r="I50" s="310">
        <v>2.222</v>
      </c>
      <c r="J50" s="296" t="s">
        <v>202</v>
      </c>
      <c r="K50" s="505" t="s">
        <v>749</v>
      </c>
      <c r="L50" s="26" t="str">
        <f t="shared" si="5"/>
        <v>.Council to partner with local businesses for housing retrofit energy-efficiency work</v>
      </c>
      <c r="M50" s="319" t="s">
        <v>428</v>
      </c>
      <c r="N50" s="72" t="s">
        <v>613</v>
      </c>
      <c r="O50" s="26" t="s">
        <v>755</v>
      </c>
      <c r="P50" s="400" t="s">
        <v>111</v>
      </c>
      <c r="Q50" s="61" t="s">
        <v>13</v>
      </c>
      <c r="R50" s="397"/>
      <c r="S50" s="405"/>
      <c r="V50" s="378"/>
      <c r="W50" s="379">
        <f t="shared" si="4"/>
        <v>43</v>
      </c>
    </row>
    <row r="51" spans="1:23" ht="54">
      <c r="A51" s="444"/>
      <c r="B51" s="455"/>
      <c r="C51" s="456"/>
      <c r="D51" s="456"/>
      <c r="E51" s="454"/>
      <c r="F51" s="402" t="s">
        <v>12</v>
      </c>
      <c r="G51" s="403"/>
      <c r="H51" s="84"/>
      <c r="I51" s="310">
        <v>2.2240000000000002</v>
      </c>
      <c r="J51" s="296" t="s">
        <v>202</v>
      </c>
      <c r="K51" s="513" t="s">
        <v>111</v>
      </c>
      <c r="L51" s="26" t="str">
        <f t="shared" si="5"/>
        <v>.Council to raise green funds or green bonds to fund housing retrofit energy-efficiency work</v>
      </c>
      <c r="M51" s="328" t="s">
        <v>432</v>
      </c>
      <c r="N51" s="66"/>
      <c r="O51" s="66"/>
      <c r="P51" s="400" t="s">
        <v>111</v>
      </c>
      <c r="Q51" s="61" t="s">
        <v>14</v>
      </c>
      <c r="R51" s="397"/>
      <c r="S51" s="405"/>
      <c r="V51" s="378"/>
      <c r="W51" s="379">
        <f t="shared" si="4"/>
        <v>44</v>
      </c>
    </row>
    <row r="52" spans="1:23" ht="45">
      <c r="A52" s="444"/>
      <c r="B52" s="455"/>
      <c r="C52" s="456"/>
      <c r="D52" s="456"/>
      <c r="E52" s="454"/>
      <c r="F52" s="402" t="s">
        <v>12</v>
      </c>
      <c r="G52" s="403"/>
      <c r="H52" s="84"/>
      <c r="I52" s="310">
        <v>2.226</v>
      </c>
      <c r="J52" s="296" t="s">
        <v>202</v>
      </c>
      <c r="K52" s="513" t="s">
        <v>111</v>
      </c>
      <c r="L52" s="26" t="str">
        <f t="shared" si="5"/>
        <v>.House insulation materials made from locally recycled wastes, by local green businesses.</v>
      </c>
      <c r="M52" s="328" t="s">
        <v>434</v>
      </c>
      <c r="N52" s="66"/>
      <c r="O52" s="66"/>
      <c r="P52" s="400" t="s">
        <v>111</v>
      </c>
      <c r="Q52" s="61" t="s">
        <v>15</v>
      </c>
      <c r="R52" s="397"/>
      <c r="S52" s="405"/>
      <c r="V52" s="378"/>
      <c r="W52" s="379">
        <f t="shared" si="4"/>
        <v>45</v>
      </c>
    </row>
    <row r="53" spans="1:23" ht="80">
      <c r="A53" s="444"/>
      <c r="B53" s="455"/>
      <c r="C53" s="456"/>
      <c r="D53" s="456"/>
      <c r="E53" s="454"/>
      <c r="F53" s="402" t="s">
        <v>12</v>
      </c>
      <c r="G53" s="403"/>
      <c r="H53" s="84"/>
      <c r="I53" s="310">
        <v>2.2280000000000002</v>
      </c>
      <c r="J53" s="296" t="s">
        <v>202</v>
      </c>
      <c r="K53" s="513" t="s">
        <v>111</v>
      </c>
      <c r="L53" s="26" t="str">
        <f t="shared" si="5"/>
        <v>.Installation of energy-efficiency retrofits on existing housing stock, by local green businesses. Insulate and make airtight housing fabric</v>
      </c>
      <c r="M53" s="328" t="s">
        <v>429</v>
      </c>
      <c r="N53" s="66"/>
      <c r="O53" s="66"/>
      <c r="P53" s="400" t="s">
        <v>111</v>
      </c>
      <c r="Q53" s="61" t="s">
        <v>16</v>
      </c>
      <c r="R53" s="397"/>
      <c r="S53" s="405"/>
      <c r="V53" s="378"/>
      <c r="W53" s="379">
        <f t="shared" si="4"/>
        <v>46</v>
      </c>
    </row>
    <row r="54" spans="1:23" ht="54">
      <c r="A54" s="444"/>
      <c r="B54" s="455"/>
      <c r="C54" s="456"/>
      <c r="D54" s="456"/>
      <c r="E54" s="454"/>
      <c r="F54" s="402" t="s">
        <v>12</v>
      </c>
      <c r="G54" s="403"/>
      <c r="H54" s="84"/>
      <c r="I54" s="310">
        <v>2.23</v>
      </c>
      <c r="J54" s="296" t="s">
        <v>202</v>
      </c>
      <c r="K54" s="513" t="s">
        <v>111</v>
      </c>
      <c r="L54" s="26" t="str">
        <f t="shared" si="5"/>
        <v>.Private rental accommodation standards to be high energy-efficiency</v>
      </c>
      <c r="M54" s="328" t="s">
        <v>17</v>
      </c>
      <c r="N54" s="66"/>
      <c r="O54" s="66"/>
      <c r="P54" s="400" t="s">
        <v>111</v>
      </c>
      <c r="Q54" s="61" t="s">
        <v>17</v>
      </c>
      <c r="R54" s="397"/>
      <c r="S54" s="405"/>
      <c r="V54" s="378"/>
      <c r="W54" s="379">
        <f t="shared" si="4"/>
        <v>47</v>
      </c>
    </row>
    <row r="55" spans="1:23" ht="80">
      <c r="A55" s="444"/>
      <c r="B55" s="455"/>
      <c r="C55" s="456"/>
      <c r="D55" s="456"/>
      <c r="E55" s="454"/>
      <c r="F55" s="402" t="s">
        <v>12</v>
      </c>
      <c r="G55" s="403"/>
      <c r="H55" s="84"/>
      <c r="I55" s="310">
        <v>2.2320000000000002</v>
      </c>
      <c r="J55" s="296" t="s">
        <v>202</v>
      </c>
      <c r="K55" s="513" t="s">
        <v>111</v>
      </c>
      <c r="L55" s="26" t="str">
        <f t="shared" si="5"/>
        <v>.Provide low cost (2%) 25 year loans for retrofit based on Council Tax band, secured on the property. Loan arranged by the Council (approx. £250m for 11000 properties).</v>
      </c>
      <c r="M55" s="328" t="s">
        <v>430</v>
      </c>
      <c r="N55" s="72"/>
      <c r="O55" s="72"/>
      <c r="P55" s="400" t="s">
        <v>111</v>
      </c>
      <c r="Q55" s="61" t="s">
        <v>18</v>
      </c>
      <c r="R55" s="397"/>
      <c r="S55" s="405"/>
      <c r="V55" s="378"/>
      <c r="W55" s="379">
        <f t="shared" si="4"/>
        <v>48</v>
      </c>
    </row>
    <row r="56" spans="1:23" ht="60">
      <c r="A56" s="444"/>
      <c r="B56" s="455"/>
      <c r="C56" s="456"/>
      <c r="D56" s="456"/>
      <c r="E56" s="454"/>
      <c r="F56" s="402" t="s">
        <v>12</v>
      </c>
      <c r="G56" s="403"/>
      <c r="H56" s="84"/>
      <c r="I56" s="310">
        <v>2.2360000000000002</v>
      </c>
      <c r="J56" s="296" t="s">
        <v>202</v>
      </c>
      <c r="K56" s="513" t="s">
        <v>111</v>
      </c>
      <c r="L56" s="26" t="str">
        <f t="shared" si="5"/>
        <v>.Training and accreditation to be provided for local builders to energy-efficient building standards for new and retrofit homes.</v>
      </c>
      <c r="M56" s="328" t="s">
        <v>433</v>
      </c>
      <c r="N56" s="66"/>
      <c r="O56" s="66"/>
      <c r="P56" s="400" t="s">
        <v>111</v>
      </c>
      <c r="Q56" s="61" t="s">
        <v>20</v>
      </c>
      <c r="R56" s="397"/>
      <c r="S56" s="405"/>
      <c r="V56" s="378"/>
      <c r="W56" s="379">
        <f t="shared" si="4"/>
        <v>49</v>
      </c>
    </row>
    <row r="57" spans="1:23" ht="45">
      <c r="A57" s="444"/>
      <c r="B57" s="455"/>
      <c r="C57" s="456"/>
      <c r="D57" s="456"/>
      <c r="E57" s="454"/>
      <c r="F57" s="402" t="s">
        <v>12</v>
      </c>
      <c r="G57" s="403"/>
      <c r="H57" s="84"/>
      <c r="I57" s="310">
        <v>2.238</v>
      </c>
      <c r="J57" s="296" t="s">
        <v>202</v>
      </c>
      <c r="K57" s="513" t="s">
        <v>111</v>
      </c>
      <c r="L57" s="26" t="str">
        <f t="shared" si="5"/>
        <v>.Ensure zero-energy efficient building standards applied to all new-builds</v>
      </c>
      <c r="M57" s="328" t="s">
        <v>21</v>
      </c>
      <c r="N57" s="26"/>
      <c r="O57" s="26"/>
      <c r="P57" s="400" t="s">
        <v>111</v>
      </c>
      <c r="Q57" s="61" t="s">
        <v>21</v>
      </c>
      <c r="R57" s="397"/>
      <c r="S57" s="405"/>
      <c r="V57" s="378"/>
      <c r="W57" s="379">
        <f t="shared" si="4"/>
        <v>50</v>
      </c>
    </row>
    <row r="58" spans="1:23" ht="45">
      <c r="A58" s="444"/>
      <c r="B58" s="455"/>
      <c r="C58" s="456"/>
      <c r="D58" s="456"/>
      <c r="E58" s="454"/>
      <c r="F58" s="402" t="s">
        <v>12</v>
      </c>
      <c r="G58" s="403"/>
      <c r="H58" s="84"/>
      <c r="I58" s="310">
        <v>2.2400000000000002</v>
      </c>
      <c r="J58" s="296" t="s">
        <v>202</v>
      </c>
      <c r="K58" s="513" t="s">
        <v>111</v>
      </c>
      <c r="L58" s="26" t="str">
        <f t="shared" si="5"/>
        <v>.All housing to be converted to zero energy standard by 2030</v>
      </c>
      <c r="M58" s="328" t="s">
        <v>22</v>
      </c>
      <c r="N58" s="26"/>
      <c r="O58" s="26"/>
      <c r="P58" s="400" t="s">
        <v>111</v>
      </c>
      <c r="Q58" s="400"/>
      <c r="R58" s="26" t="s">
        <v>22</v>
      </c>
      <c r="S58" s="405"/>
      <c r="V58" s="378"/>
      <c r="W58" s="379">
        <f t="shared" si="4"/>
        <v>51</v>
      </c>
    </row>
    <row r="59" spans="1:23" ht="45">
      <c r="A59" s="444"/>
      <c r="B59" s="455"/>
      <c r="C59" s="456"/>
      <c r="D59" s="456">
        <v>2.2999999999999998</v>
      </c>
      <c r="E59" s="454">
        <v>2.2999999999999998</v>
      </c>
      <c r="F59" s="402" t="s">
        <v>12</v>
      </c>
      <c r="G59" s="403"/>
      <c r="H59" s="84"/>
      <c r="I59" s="310">
        <v>2.2999999999999998</v>
      </c>
      <c r="J59" s="296" t="s">
        <v>203</v>
      </c>
      <c r="K59" s="508"/>
      <c r="L59" s="26"/>
      <c r="M59" s="319"/>
      <c r="N59" s="26"/>
      <c r="O59" s="26"/>
      <c r="P59" s="400"/>
      <c r="Q59" s="400"/>
      <c r="R59" s="397"/>
      <c r="S59" s="405"/>
      <c r="V59" s="378"/>
      <c r="W59" s="379">
        <f t="shared" si="4"/>
        <v>52</v>
      </c>
    </row>
    <row r="60" spans="1:23" ht="60">
      <c r="A60" s="444"/>
      <c r="B60" s="455"/>
      <c r="C60" s="451">
        <v>2.3019999999999996</v>
      </c>
      <c r="D60" s="485">
        <v>2.3019999999999996</v>
      </c>
      <c r="E60" s="460">
        <v>2.3019999999999996</v>
      </c>
      <c r="F60" s="402" t="s">
        <v>12</v>
      </c>
      <c r="G60" s="403"/>
      <c r="H60" s="84">
        <v>2.5</v>
      </c>
      <c r="I60" s="310">
        <v>2.3019999999999996</v>
      </c>
      <c r="J60" s="297" t="s">
        <v>203</v>
      </c>
      <c r="K60" s="505" t="s">
        <v>758</v>
      </c>
      <c r="L60" s="26" t="str">
        <f t="shared" ref="L60:L66" si="6">CONCATENATE(P60,Q60,R60)</f>
        <v>Seminars and workshops with local builders and architects to promote low energy building standards eg passivhaus</v>
      </c>
      <c r="M60" s="319" t="s">
        <v>445</v>
      </c>
      <c r="N60" s="66" t="s">
        <v>357</v>
      </c>
      <c r="O60" s="26" t="s">
        <v>663</v>
      </c>
      <c r="P60" s="61" t="s">
        <v>23</v>
      </c>
      <c r="Q60" s="400"/>
      <c r="R60" s="397"/>
      <c r="S60" s="405"/>
      <c r="V60" s="378"/>
      <c r="W60" s="379">
        <f t="shared" si="4"/>
        <v>53</v>
      </c>
    </row>
    <row r="61" spans="1:23" ht="54">
      <c r="A61" s="444"/>
      <c r="B61" s="455"/>
      <c r="C61" s="456"/>
      <c r="D61" s="456"/>
      <c r="E61" s="454"/>
      <c r="F61" s="402" t="s">
        <v>12</v>
      </c>
      <c r="G61" s="403"/>
      <c r="H61" s="84"/>
      <c r="I61" s="310">
        <v>2.3039999999999994</v>
      </c>
      <c r="J61" s="297" t="s">
        <v>203</v>
      </c>
      <c r="K61" s="513" t="s">
        <v>111</v>
      </c>
      <c r="L61" s="26" t="str">
        <f t="shared" si="6"/>
        <v>.All new properties, and all modifications to be to zero-energy building standard</v>
      </c>
      <c r="M61" s="328" t="s">
        <v>449</v>
      </c>
      <c r="N61" s="26"/>
      <c r="O61" s="26"/>
      <c r="P61" s="400" t="s">
        <v>111</v>
      </c>
      <c r="Q61" s="61" t="s">
        <v>24</v>
      </c>
      <c r="R61" s="397"/>
      <c r="S61" s="405"/>
      <c r="V61" s="378"/>
      <c r="W61" s="379">
        <f t="shared" si="4"/>
        <v>54</v>
      </c>
    </row>
    <row r="62" spans="1:23" ht="60">
      <c r="A62" s="444"/>
      <c r="B62" s="455"/>
      <c r="C62" s="456"/>
      <c r="D62" s="456"/>
      <c r="E62" s="454"/>
      <c r="F62" s="402" t="s">
        <v>12</v>
      </c>
      <c r="G62" s="403"/>
      <c r="H62" s="84"/>
      <c r="I62" s="310">
        <v>2.3059999999999992</v>
      </c>
      <c r="J62" s="297" t="s">
        <v>203</v>
      </c>
      <c r="K62" s="513" t="s">
        <v>111</v>
      </c>
      <c r="L62" s="26" t="str">
        <f t="shared" si="6"/>
        <v>.Council tax modified to be based on tax band and home energy rating, with significant multipliers for poor energy rating</v>
      </c>
      <c r="M62" s="328" t="s">
        <v>447</v>
      </c>
      <c r="N62" s="26"/>
      <c r="O62" s="26"/>
      <c r="P62" s="400" t="s">
        <v>111</v>
      </c>
      <c r="Q62" s="61" t="s">
        <v>25</v>
      </c>
      <c r="R62" s="397"/>
      <c r="S62" s="405"/>
      <c r="V62" s="378"/>
      <c r="W62" s="379">
        <f t="shared" si="4"/>
        <v>55</v>
      </c>
    </row>
    <row r="63" spans="1:23" ht="60">
      <c r="A63" s="444"/>
      <c r="B63" s="455"/>
      <c r="C63" s="456"/>
      <c r="D63" s="456"/>
      <c r="E63" s="454"/>
      <c r="F63" s="402" t="s">
        <v>12</v>
      </c>
      <c r="G63" s="403"/>
      <c r="H63" s="84"/>
      <c r="I63" s="310">
        <v>2.3079999999999989</v>
      </c>
      <c r="J63" s="297" t="s">
        <v>203</v>
      </c>
      <c r="K63" s="513" t="s">
        <v>111</v>
      </c>
      <c r="L63" s="26" t="str">
        <f t="shared" si="6"/>
        <v>.Every new development and planning consent should be carbon neutral or carbon negative in order to be permitted.</v>
      </c>
      <c r="M63" s="328" t="s">
        <v>448</v>
      </c>
      <c r="N63" s="26"/>
      <c r="O63" s="26"/>
      <c r="P63" s="400" t="s">
        <v>111</v>
      </c>
      <c r="Q63" s="61" t="s">
        <v>26</v>
      </c>
      <c r="R63" s="397"/>
      <c r="S63" s="405"/>
      <c r="V63" s="378"/>
      <c r="W63" s="379">
        <f t="shared" si="4"/>
        <v>56</v>
      </c>
    </row>
    <row r="64" spans="1:23" ht="60">
      <c r="A64" s="444"/>
      <c r="B64" s="455"/>
      <c r="C64" s="456"/>
      <c r="D64" s="456"/>
      <c r="E64" s="454"/>
      <c r="F64" s="402" t="s">
        <v>12</v>
      </c>
      <c r="G64" s="403"/>
      <c r="H64" s="84"/>
      <c r="I64" s="310">
        <v>2.3099999999999987</v>
      </c>
      <c r="J64" s="297" t="s">
        <v>203</v>
      </c>
      <c r="K64" s="513" t="s">
        <v>111</v>
      </c>
      <c r="L64" s="26" t="str">
        <f t="shared" si="6"/>
        <v>.Households not on green tariff, levy an additional Council Tax supplement related to Band rating, to fund negative carbon emissions</v>
      </c>
      <c r="M64" s="328" t="s">
        <v>450</v>
      </c>
      <c r="N64" s="26"/>
      <c r="O64" s="26"/>
      <c r="P64" s="400" t="s">
        <v>111</v>
      </c>
      <c r="Q64" s="400"/>
      <c r="R64" s="26" t="s">
        <v>27</v>
      </c>
      <c r="S64" s="405"/>
      <c r="V64" s="378"/>
      <c r="W64" s="379">
        <f t="shared" si="4"/>
        <v>57</v>
      </c>
    </row>
    <row r="65" spans="1:23" ht="54">
      <c r="A65" s="444"/>
      <c r="B65" s="455"/>
      <c r="C65" s="456"/>
      <c r="D65" s="456"/>
      <c r="E65" s="454"/>
      <c r="F65" s="402" t="s">
        <v>12</v>
      </c>
      <c r="G65" s="403"/>
      <c r="H65" s="84"/>
      <c r="I65" s="310">
        <v>2.3119999999999985</v>
      </c>
      <c r="J65" s="297" t="s">
        <v>203</v>
      </c>
      <c r="K65" s="513" t="s">
        <v>111</v>
      </c>
      <c r="L65" s="26" t="str">
        <f t="shared" si="6"/>
        <v>.Planning rules to be relaxed to enable either internal or external insulation of houses</v>
      </c>
      <c r="M65" s="328" t="s">
        <v>451</v>
      </c>
      <c r="N65" s="26"/>
      <c r="O65" s="26"/>
      <c r="P65" s="400" t="s">
        <v>111</v>
      </c>
      <c r="Q65" s="263" t="s">
        <v>28</v>
      </c>
      <c r="R65" s="397"/>
      <c r="S65" s="405"/>
      <c r="V65" s="378"/>
      <c r="W65" s="379">
        <f t="shared" si="4"/>
        <v>58</v>
      </c>
    </row>
    <row r="66" spans="1:23" ht="54">
      <c r="A66" s="444"/>
      <c r="B66" s="455"/>
      <c r="C66" s="456"/>
      <c r="D66" s="456"/>
      <c r="E66" s="454"/>
      <c r="F66" s="402" t="s">
        <v>12</v>
      </c>
      <c r="G66" s="403"/>
      <c r="H66" s="84"/>
      <c r="I66" s="310">
        <v>2.3139999999999983</v>
      </c>
      <c r="J66" s="297" t="s">
        <v>203</v>
      </c>
      <c r="K66" s="513" t="s">
        <v>111</v>
      </c>
      <c r="L66" s="26" t="str">
        <f t="shared" si="6"/>
        <v>.Re-introduce the Zero-energy building standard for all new buildings and conversions.</v>
      </c>
      <c r="M66" s="328" t="s">
        <v>446</v>
      </c>
      <c r="N66" s="26"/>
      <c r="O66" s="26"/>
      <c r="P66" s="400" t="s">
        <v>111</v>
      </c>
      <c r="Q66" s="61" t="s">
        <v>29</v>
      </c>
      <c r="R66" s="397"/>
      <c r="S66" s="405"/>
      <c r="V66" s="378"/>
      <c r="W66" s="379">
        <f t="shared" si="4"/>
        <v>59</v>
      </c>
    </row>
    <row r="67" spans="1:23" ht="45">
      <c r="A67" s="444"/>
      <c r="B67" s="455"/>
      <c r="C67" s="456"/>
      <c r="D67" s="456">
        <v>2.4</v>
      </c>
      <c r="E67" s="454">
        <v>2.4</v>
      </c>
      <c r="F67" s="402" t="s">
        <v>12</v>
      </c>
      <c r="G67" s="403"/>
      <c r="H67" s="84"/>
      <c r="I67" s="310">
        <v>2.4</v>
      </c>
      <c r="J67" s="297" t="s">
        <v>204</v>
      </c>
      <c r="K67" s="508"/>
      <c r="L67" s="26"/>
      <c r="M67" s="319"/>
      <c r="N67" s="26"/>
      <c r="O67" s="26"/>
      <c r="P67" s="400"/>
      <c r="Q67" s="400"/>
      <c r="R67" s="397"/>
      <c r="S67" s="405"/>
      <c r="V67" s="378"/>
      <c r="W67" s="379">
        <f t="shared" si="4"/>
        <v>60</v>
      </c>
    </row>
    <row r="68" spans="1:23" ht="45">
      <c r="A68" s="444"/>
      <c r="B68" s="455"/>
      <c r="C68" s="456"/>
      <c r="D68" s="456"/>
      <c r="E68" s="454"/>
      <c r="F68" s="402" t="s">
        <v>12</v>
      </c>
      <c r="G68" s="403"/>
      <c r="H68" s="84"/>
      <c r="I68" s="310">
        <v>2.4019999999999997</v>
      </c>
      <c r="J68" s="296" t="s">
        <v>204</v>
      </c>
      <c r="K68" s="513" t="s">
        <v>111</v>
      </c>
      <c r="L68" s="26" t="str">
        <f t="shared" ref="L68:L73" si="7">CONCATENATE(P68,Q68,R68)</f>
        <v>Promote LED lighting in all business premises</v>
      </c>
      <c r="M68" s="328" t="s">
        <v>30</v>
      </c>
      <c r="N68" s="26"/>
      <c r="O68" s="26"/>
      <c r="P68" s="61" t="s">
        <v>30</v>
      </c>
      <c r="Q68" s="400"/>
      <c r="R68" s="397"/>
      <c r="S68" s="405"/>
      <c r="V68" s="378"/>
      <c r="W68" s="379">
        <f t="shared" si="4"/>
        <v>61</v>
      </c>
    </row>
    <row r="69" spans="1:23" ht="45">
      <c r="A69" s="444"/>
      <c r="B69" s="455"/>
      <c r="C69" s="456"/>
      <c r="D69" s="456"/>
      <c r="E69" s="454"/>
      <c r="F69" s="402" t="s">
        <v>12</v>
      </c>
      <c r="G69" s="403"/>
      <c r="H69" s="84"/>
      <c r="I69" s="310">
        <v>2.4039999999999995</v>
      </c>
      <c r="J69" s="296" t="s">
        <v>204</v>
      </c>
      <c r="K69" s="513" t="s">
        <v>111</v>
      </c>
      <c r="L69" s="26" t="str">
        <f t="shared" si="7"/>
        <v>Encourage businesses to turn off office and factory lights overnight to save energy</v>
      </c>
      <c r="M69" s="328" t="s">
        <v>452</v>
      </c>
      <c r="N69" s="26"/>
      <c r="O69" s="26"/>
      <c r="P69" s="61" t="s">
        <v>31</v>
      </c>
      <c r="Q69" s="61"/>
      <c r="R69" s="397"/>
      <c r="S69" s="405"/>
      <c r="V69" s="378"/>
      <c r="W69" s="379">
        <f t="shared" si="4"/>
        <v>62</v>
      </c>
    </row>
    <row r="70" spans="1:23" ht="80">
      <c r="A70" s="444"/>
      <c r="B70" s="457">
        <v>2.4059999999999993</v>
      </c>
      <c r="C70" s="458">
        <v>2.4059999999999993</v>
      </c>
      <c r="D70" s="486">
        <v>2.4059999999999993</v>
      </c>
      <c r="E70" s="460">
        <v>2.4059999999999993</v>
      </c>
      <c r="F70" s="402" t="s">
        <v>12</v>
      </c>
      <c r="G70" s="403"/>
      <c r="H70" s="84">
        <v>2.6</v>
      </c>
      <c r="I70" s="310">
        <v>2.4059999999999993</v>
      </c>
      <c r="J70" s="296" t="s">
        <v>204</v>
      </c>
      <c r="K70" s="506" t="s">
        <v>745</v>
      </c>
      <c r="L70" s="26" t="str">
        <f t="shared" si="7"/>
        <v>Council give Green Stars for businesses who demonstrate % reduction in Energy Bills with external audits - audits done by PC energy officer.</v>
      </c>
      <c r="M70" s="319" t="s">
        <v>735</v>
      </c>
      <c r="N70" s="66" t="s">
        <v>612</v>
      </c>
      <c r="O70" s="26" t="s">
        <v>812</v>
      </c>
      <c r="P70" s="61" t="s">
        <v>32</v>
      </c>
      <c r="Q70" s="400"/>
      <c r="R70" s="397"/>
      <c r="S70" s="405"/>
      <c r="V70" s="378"/>
      <c r="W70" s="379">
        <f t="shared" si="4"/>
        <v>63</v>
      </c>
    </row>
    <row r="71" spans="1:23" ht="54">
      <c r="A71" s="444"/>
      <c r="B71" s="455"/>
      <c r="C71" s="456"/>
      <c r="D71" s="456"/>
      <c r="E71" s="454"/>
      <c r="F71" s="402" t="s">
        <v>12</v>
      </c>
      <c r="G71" s="403"/>
      <c r="H71" s="84"/>
      <c r="I71" s="310">
        <v>2.407999999999999</v>
      </c>
      <c r="J71" s="296" t="s">
        <v>204</v>
      </c>
      <c r="K71" s="513" t="s">
        <v>111</v>
      </c>
      <c r="L71" s="26" t="str">
        <f t="shared" si="7"/>
        <v>.Council to set Business rates prorata on carbon emissions or energy efficiency</v>
      </c>
      <c r="M71" s="328" t="s">
        <v>33</v>
      </c>
      <c r="N71" s="72"/>
      <c r="O71" s="26"/>
      <c r="P71" s="400" t="s">
        <v>111</v>
      </c>
      <c r="Q71" s="61" t="s">
        <v>33</v>
      </c>
      <c r="R71" s="397"/>
      <c r="S71" s="405"/>
      <c r="V71" s="378"/>
      <c r="W71" s="379">
        <f t="shared" si="4"/>
        <v>64</v>
      </c>
    </row>
    <row r="72" spans="1:23" ht="54">
      <c r="A72" s="444"/>
      <c r="B72" s="455"/>
      <c r="C72" s="456"/>
      <c r="D72" s="456"/>
      <c r="E72" s="454"/>
      <c r="F72" s="402" t="s">
        <v>12</v>
      </c>
      <c r="G72" s="403"/>
      <c r="H72" s="84"/>
      <c r="I72" s="310">
        <v>2.41</v>
      </c>
      <c r="J72" s="296" t="s">
        <v>204</v>
      </c>
      <c r="K72" s="513" t="s">
        <v>111</v>
      </c>
      <c r="L72" s="26" t="str">
        <f t="shared" si="7"/>
        <v>Develop free or very low cost energy audit programme that SME businesses can access</v>
      </c>
      <c r="M72" s="328" t="s">
        <v>453</v>
      </c>
      <c r="N72" s="72"/>
      <c r="O72" s="26"/>
      <c r="P72" s="61" t="s">
        <v>182</v>
      </c>
      <c r="Q72" s="61"/>
      <c r="R72" s="397"/>
      <c r="S72" s="405"/>
      <c r="V72" s="378"/>
      <c r="W72" s="379">
        <f t="shared" si="4"/>
        <v>65</v>
      </c>
    </row>
    <row r="73" spans="1:23" ht="60">
      <c r="A73" s="444"/>
      <c r="B73" s="455"/>
      <c r="C73" s="456"/>
      <c r="D73" s="456"/>
      <c r="E73" s="454"/>
      <c r="F73" s="402" t="s">
        <v>12</v>
      </c>
      <c r="G73" s="403"/>
      <c r="H73" s="84"/>
      <c r="I73" s="310">
        <v>2.4119999999999999</v>
      </c>
      <c r="J73" s="296" t="s">
        <v>204</v>
      </c>
      <c r="K73" s="513" t="s">
        <v>111</v>
      </c>
      <c r="L73" s="26" t="str">
        <f t="shared" si="7"/>
        <v>.Businesses not on green tariff, levy an additional Business Rates supplement to fund negative carbon emissions</v>
      </c>
      <c r="M73" s="328" t="s">
        <v>454</v>
      </c>
      <c r="N73" s="72"/>
      <c r="O73" s="26"/>
      <c r="P73" s="400" t="s">
        <v>111</v>
      </c>
      <c r="Q73" s="400"/>
      <c r="R73" s="26" t="s">
        <v>34</v>
      </c>
      <c r="S73" s="405"/>
      <c r="V73" s="378"/>
      <c r="W73" s="379">
        <f t="shared" ref="W73:W104" si="8">+W72+1</f>
        <v>66</v>
      </c>
    </row>
    <row r="74" spans="1:23" ht="45">
      <c r="A74" s="444"/>
      <c r="B74" s="455"/>
      <c r="C74" s="456"/>
      <c r="D74" s="456">
        <v>2.5</v>
      </c>
      <c r="E74" s="454">
        <v>2.5</v>
      </c>
      <c r="F74" s="402" t="s">
        <v>12</v>
      </c>
      <c r="G74" s="403"/>
      <c r="H74" s="84"/>
      <c r="I74" s="310">
        <v>2.5</v>
      </c>
      <c r="J74" s="296" t="s">
        <v>201</v>
      </c>
      <c r="K74" s="508"/>
      <c r="L74" s="26"/>
      <c r="M74" s="319"/>
      <c r="N74" s="72"/>
      <c r="O74" s="26"/>
      <c r="P74" s="400"/>
      <c r="Q74" s="410"/>
      <c r="R74" s="397"/>
      <c r="S74" s="405"/>
      <c r="T74" s="394"/>
      <c r="U74" s="394"/>
      <c r="V74" s="378"/>
      <c r="W74" s="379">
        <f t="shared" si="8"/>
        <v>67</v>
      </c>
    </row>
    <row r="75" spans="1:23" ht="54">
      <c r="A75" s="444"/>
      <c r="B75" s="455"/>
      <c r="C75" s="456"/>
      <c r="D75" s="456"/>
      <c r="E75" s="454"/>
      <c r="F75" s="402" t="s">
        <v>12</v>
      </c>
      <c r="G75" s="403"/>
      <c r="H75" s="84"/>
      <c r="I75" s="310">
        <v>2.5019999999999998</v>
      </c>
      <c r="J75" s="296" t="s">
        <v>201</v>
      </c>
      <c r="K75" s="513" t="s">
        <v>111</v>
      </c>
      <c r="L75" s="26" t="str">
        <f>CONCATENATE(P75,Q75,R75)</f>
        <v>Install LEDs in all Holme Valley streetlighting to reduce energy consumption</v>
      </c>
      <c r="M75" s="328" t="s">
        <v>188</v>
      </c>
      <c r="N75" s="72"/>
      <c r="O75" s="26"/>
      <c r="P75" s="61" t="s">
        <v>188</v>
      </c>
      <c r="Q75" s="61"/>
      <c r="R75" s="397"/>
      <c r="S75" s="37" t="s">
        <v>187</v>
      </c>
      <c r="T75" s="406"/>
      <c r="V75" s="378"/>
      <c r="W75" s="379">
        <f t="shared" si="8"/>
        <v>68</v>
      </c>
    </row>
    <row r="76" spans="1:23" ht="90">
      <c r="A76" s="444"/>
      <c r="B76" s="455"/>
      <c r="C76" s="451">
        <v>2.504</v>
      </c>
      <c r="D76" s="485">
        <v>2.504</v>
      </c>
      <c r="E76" s="460">
        <v>2.504</v>
      </c>
      <c r="F76" s="402" t="s">
        <v>12</v>
      </c>
      <c r="G76" s="403"/>
      <c r="H76" s="84">
        <v>2.7</v>
      </c>
      <c r="I76" s="310">
        <v>2.504</v>
      </c>
      <c r="J76" s="296" t="s">
        <v>201</v>
      </c>
      <c r="K76" s="505" t="s">
        <v>780</v>
      </c>
      <c r="L76" s="26" t="str">
        <f>CONCATENATE(P76,Q76,R76)</f>
        <v>Turn off Holme Valley streetlighting overnight 12 to 5am, to reduce energy consumption</v>
      </c>
      <c r="M76" s="319" t="s">
        <v>455</v>
      </c>
      <c r="N76" s="66" t="s">
        <v>347</v>
      </c>
      <c r="O76" s="45" t="s">
        <v>623</v>
      </c>
      <c r="P76" s="61" t="s">
        <v>189</v>
      </c>
      <c r="Q76" s="400"/>
      <c r="R76" s="397"/>
      <c r="S76" s="33"/>
      <c r="V76" s="378"/>
      <c r="W76" s="379">
        <f t="shared" si="8"/>
        <v>69</v>
      </c>
    </row>
    <row r="77" spans="1:23" ht="45">
      <c r="A77" s="444"/>
      <c r="B77" s="455"/>
      <c r="C77" s="456"/>
      <c r="D77" s="456">
        <v>2.6</v>
      </c>
      <c r="E77" s="454">
        <v>2.6</v>
      </c>
      <c r="F77" s="402" t="s">
        <v>12</v>
      </c>
      <c r="G77" s="403"/>
      <c r="H77" s="84"/>
      <c r="I77" s="310">
        <v>2.6</v>
      </c>
      <c r="J77" s="296" t="s">
        <v>205</v>
      </c>
      <c r="K77" s="508"/>
      <c r="L77" s="26"/>
      <c r="M77" s="319"/>
      <c r="N77" s="26"/>
      <c r="O77" s="26"/>
      <c r="P77" s="400"/>
      <c r="Q77" s="400"/>
      <c r="R77" s="397"/>
      <c r="S77" s="405"/>
      <c r="V77" s="378"/>
      <c r="W77" s="379">
        <f t="shared" si="8"/>
        <v>70</v>
      </c>
    </row>
    <row r="78" spans="1:23" ht="60">
      <c r="A78" s="444"/>
      <c r="B78" s="455"/>
      <c r="C78" s="456"/>
      <c r="D78" s="456"/>
      <c r="E78" s="454"/>
      <c r="F78" s="402" t="s">
        <v>12</v>
      </c>
      <c r="G78" s="403"/>
      <c r="H78" s="84"/>
      <c r="I78" s="310">
        <v>2.6019999999999999</v>
      </c>
      <c r="J78" s="296" t="s">
        <v>205</v>
      </c>
      <c r="K78" s="513" t="s">
        <v>111</v>
      </c>
      <c r="L78" s="26" t="str">
        <f>CONCATENATE(P78,Q78,R78)</f>
        <v>Initiate a community energy switch scheme for Holme Valley residents - Green Energy only - scheme managed by Council Energy officer</v>
      </c>
      <c r="M78" s="328" t="s">
        <v>456</v>
      </c>
      <c r="N78" s="26"/>
      <c r="O78" s="26"/>
      <c r="P78" s="61" t="s">
        <v>190</v>
      </c>
      <c r="Q78" s="61"/>
      <c r="R78" s="397"/>
      <c r="S78" s="405"/>
      <c r="V78" s="378"/>
      <c r="W78" s="379">
        <f t="shared" si="8"/>
        <v>71</v>
      </c>
    </row>
    <row r="79" spans="1:23" ht="100">
      <c r="A79" s="444"/>
      <c r="B79" s="455"/>
      <c r="C79" s="456"/>
      <c r="D79" s="456"/>
      <c r="E79" s="454"/>
      <c r="F79" s="402" t="s">
        <v>12</v>
      </c>
      <c r="G79" s="403"/>
      <c r="H79" s="84"/>
      <c r="I79" s="310">
        <v>2.6040000000000001</v>
      </c>
      <c r="J79" s="296" t="s">
        <v>205</v>
      </c>
      <c r="K79" s="513" t="s">
        <v>111</v>
      </c>
      <c r="L79" s="26" t="str">
        <f>CONCATENATE(P79,Q79,R79)</f>
        <v>Monitor and map all local businesses in the Holme Valley  on green energy tariff.  Publish league table of tariffs on what % of electricity is renewable and what % from fossil fuel.  Encourage time based tariffs (eg OVO?)</v>
      </c>
      <c r="M79" s="328" t="s">
        <v>457</v>
      </c>
      <c r="N79" s="26"/>
      <c r="O79" s="26"/>
      <c r="P79" s="61" t="s">
        <v>191</v>
      </c>
      <c r="Q79" s="61"/>
      <c r="R79" s="397"/>
      <c r="S79" s="405"/>
      <c r="V79" s="378"/>
      <c r="W79" s="379">
        <f t="shared" si="8"/>
        <v>72</v>
      </c>
    </row>
    <row r="80" spans="1:23" ht="72">
      <c r="A80" s="444"/>
      <c r="B80" s="455"/>
      <c r="C80" s="456"/>
      <c r="D80" s="456"/>
      <c r="E80" s="454"/>
      <c r="F80" s="402" t="s">
        <v>12</v>
      </c>
      <c r="G80" s="403"/>
      <c r="H80" s="84"/>
      <c r="I80" s="310">
        <v>2.6059999999999999</v>
      </c>
      <c r="J80" s="296" t="s">
        <v>205</v>
      </c>
      <c r="K80" s="513" t="s">
        <v>111</v>
      </c>
      <c r="L80" s="26" t="str">
        <f>CONCATENATE(P80,Q80,R80)</f>
        <v>.Sponsor a renewable energy company, or join with other others, to invest in community energy measures.</v>
      </c>
      <c r="M80" s="328" t="s">
        <v>464</v>
      </c>
      <c r="N80" s="26"/>
      <c r="O80" s="26"/>
      <c r="P80" s="400" t="s">
        <v>111</v>
      </c>
      <c r="Q80" s="61" t="s">
        <v>464</v>
      </c>
      <c r="R80" s="397"/>
      <c r="S80" s="405"/>
      <c r="V80" s="378"/>
      <c r="W80" s="379">
        <f t="shared" si="8"/>
        <v>73</v>
      </c>
    </row>
    <row r="81" spans="1:23" ht="45">
      <c r="A81" s="444"/>
      <c r="B81" s="455"/>
      <c r="C81" s="456"/>
      <c r="D81" s="456">
        <v>2.7</v>
      </c>
      <c r="E81" s="454">
        <v>2.7</v>
      </c>
      <c r="F81" s="402" t="s">
        <v>12</v>
      </c>
      <c r="G81" s="403"/>
      <c r="H81" s="84"/>
      <c r="I81" s="310">
        <v>2.7</v>
      </c>
      <c r="J81" s="296" t="s">
        <v>206</v>
      </c>
      <c r="K81" s="508"/>
      <c r="L81" s="26"/>
      <c r="M81" s="319"/>
      <c r="N81" s="26"/>
      <c r="O81" s="26"/>
      <c r="P81" s="400"/>
      <c r="Q81" s="400"/>
      <c r="R81" s="397"/>
      <c r="S81" s="405"/>
      <c r="V81" s="378"/>
      <c r="W81" s="379">
        <f t="shared" si="8"/>
        <v>74</v>
      </c>
    </row>
    <row r="82" spans="1:23" ht="54">
      <c r="A82" s="444"/>
      <c r="B82" s="455"/>
      <c r="C82" s="456"/>
      <c r="D82" s="456"/>
      <c r="E82" s="454"/>
      <c r="F82" s="402" t="s">
        <v>12</v>
      </c>
      <c r="G82" s="403"/>
      <c r="H82" s="84"/>
      <c r="I82" s="310">
        <v>2.702</v>
      </c>
      <c r="J82" s="296" t="s">
        <v>206</v>
      </c>
      <c r="K82" s="513" t="s">
        <v>111</v>
      </c>
      <c r="L82" s="26" t="str">
        <f>CONCATENATE(P82,Q82,R82)</f>
        <v>Lobby MPs and government - campaign for 100% renewable energy</v>
      </c>
      <c r="M82" s="328" t="s">
        <v>35</v>
      </c>
      <c r="N82" s="26"/>
      <c r="O82" s="45" t="s">
        <v>811</v>
      </c>
      <c r="P82" s="61" t="s">
        <v>35</v>
      </c>
      <c r="Q82" s="411"/>
      <c r="R82" s="397"/>
      <c r="S82" s="405"/>
      <c r="V82" s="378"/>
      <c r="W82" s="379">
        <f t="shared" si="8"/>
        <v>75</v>
      </c>
    </row>
    <row r="83" spans="1:23" ht="100">
      <c r="A83" s="444"/>
      <c r="B83" s="455"/>
      <c r="C83" s="456"/>
      <c r="D83" s="451">
        <v>2.7040000000000002</v>
      </c>
      <c r="E83" s="454">
        <v>2.7040000000000002</v>
      </c>
      <c r="F83" s="402" t="s">
        <v>12</v>
      </c>
      <c r="G83" s="403"/>
      <c r="H83" s="84">
        <v>2.8</v>
      </c>
      <c r="I83" s="310">
        <v>2.7040000000000002</v>
      </c>
      <c r="J83" s="296" t="s">
        <v>206</v>
      </c>
      <c r="K83" s="509" t="s">
        <v>111</v>
      </c>
      <c r="L83" s="26" t="str">
        <f>CONCATENATE(P83,Q83,R83)</f>
        <v>Monitor local Holme Valley renewable energy generation both installed and energy output against our potential capacity and publisize</v>
      </c>
      <c r="M83" s="329" t="s">
        <v>458</v>
      </c>
      <c r="N83" s="66" t="s">
        <v>348</v>
      </c>
      <c r="O83" s="26" t="s">
        <v>810</v>
      </c>
      <c r="P83" s="61" t="s">
        <v>339</v>
      </c>
      <c r="Q83" s="400"/>
      <c r="R83" s="397"/>
      <c r="S83" s="405"/>
      <c r="V83" s="378"/>
      <c r="W83" s="379">
        <f t="shared" si="8"/>
        <v>76</v>
      </c>
    </row>
    <row r="84" spans="1:23" ht="45">
      <c r="A84" s="444"/>
      <c r="B84" s="455"/>
      <c r="C84" s="456"/>
      <c r="D84" s="456">
        <v>2.8</v>
      </c>
      <c r="E84" s="454">
        <v>2.8</v>
      </c>
      <c r="F84" s="402" t="s">
        <v>12</v>
      </c>
      <c r="G84" s="403"/>
      <c r="H84" s="84"/>
      <c r="I84" s="310">
        <v>2.8</v>
      </c>
      <c r="J84" s="296" t="s">
        <v>207</v>
      </c>
      <c r="K84" s="508"/>
      <c r="L84" s="26"/>
      <c r="M84" s="319"/>
      <c r="N84" s="26"/>
      <c r="O84" s="26"/>
      <c r="P84" s="400"/>
      <c r="Q84" s="400"/>
      <c r="R84" s="397"/>
      <c r="S84" s="405"/>
      <c r="V84" s="378"/>
      <c r="W84" s="379">
        <f t="shared" si="8"/>
        <v>77</v>
      </c>
    </row>
    <row r="85" spans="1:23" ht="60">
      <c r="A85" s="444"/>
      <c r="B85" s="455"/>
      <c r="C85" s="456"/>
      <c r="D85" s="456"/>
      <c r="E85" s="454"/>
      <c r="F85" s="402" t="s">
        <v>12</v>
      </c>
      <c r="G85" s="403"/>
      <c r="H85" s="84"/>
      <c r="I85" s="310">
        <v>2.802</v>
      </c>
      <c r="J85" s="296" t="s">
        <v>207</v>
      </c>
      <c r="K85" s="513" t="s">
        <v>111</v>
      </c>
      <c r="L85" s="26" t="str">
        <f>CONCATENATE(P85,Q85,R85)</f>
        <v>Publisize gas consumptions and reductions on LED screens in Holme Valley town centres.schools, and Council offices</v>
      </c>
      <c r="M85" s="328" t="s">
        <v>459</v>
      </c>
      <c r="N85" s="26"/>
      <c r="O85" s="26"/>
      <c r="P85" s="61" t="s">
        <v>192</v>
      </c>
      <c r="Q85" s="61"/>
      <c r="R85" s="397"/>
      <c r="S85" s="405"/>
      <c r="V85" s="378"/>
      <c r="W85" s="379">
        <f t="shared" si="8"/>
        <v>78</v>
      </c>
    </row>
    <row r="86" spans="1:23" ht="60">
      <c r="A86" s="444"/>
      <c r="B86" s="455"/>
      <c r="C86" s="456"/>
      <c r="D86" s="456"/>
      <c r="E86" s="454"/>
      <c r="F86" s="402" t="s">
        <v>12</v>
      </c>
      <c r="G86" s="403"/>
      <c r="H86" s="84"/>
      <c r="I86" s="310">
        <v>2.8039999999999998</v>
      </c>
      <c r="J86" s="296" t="s">
        <v>207</v>
      </c>
      <c r="K86" s="513" t="s">
        <v>111</v>
      </c>
      <c r="L86" s="26" t="str">
        <f>CONCATENATE(P86,Q86,R86)</f>
        <v xml:space="preserve">.No gas connections to be permitted in future to domestic and commercial premises. </v>
      </c>
      <c r="M86" s="328" t="s">
        <v>193</v>
      </c>
      <c r="N86" s="26"/>
      <c r="O86" s="26"/>
      <c r="P86" s="400" t="s">
        <v>111</v>
      </c>
      <c r="Q86" s="61" t="s">
        <v>193</v>
      </c>
      <c r="R86" s="397"/>
      <c r="S86" s="26" t="s">
        <v>194</v>
      </c>
      <c r="V86" s="378"/>
      <c r="W86" s="379">
        <f t="shared" si="8"/>
        <v>79</v>
      </c>
    </row>
    <row r="87" spans="1:23" ht="60">
      <c r="A87" s="444"/>
      <c r="B87" s="455"/>
      <c r="C87" s="456"/>
      <c r="D87" s="456"/>
      <c r="E87" s="454"/>
      <c r="F87" s="402" t="s">
        <v>12</v>
      </c>
      <c r="G87" s="403"/>
      <c r="H87" s="84"/>
      <c r="I87" s="310">
        <v>2.806</v>
      </c>
      <c r="J87" s="296" t="s">
        <v>207</v>
      </c>
      <c r="K87" s="513" t="s">
        <v>111</v>
      </c>
      <c r="L87" s="26" t="str">
        <f>CONCATENATE(P87,Q87,R87)</f>
        <v>.Subsidy scheme for retrofitting and installation of air sourced heat pumps to replace gas heating.</v>
      </c>
      <c r="M87" s="328" t="s">
        <v>36</v>
      </c>
      <c r="N87" s="26"/>
      <c r="O87" s="26"/>
      <c r="P87" s="400" t="s">
        <v>111</v>
      </c>
      <c r="Q87" s="61" t="s">
        <v>36</v>
      </c>
      <c r="R87" s="37"/>
      <c r="S87" s="405"/>
      <c r="V87" s="378"/>
      <c r="W87" s="379">
        <f t="shared" si="8"/>
        <v>80</v>
      </c>
    </row>
    <row r="88" spans="1:23" ht="45">
      <c r="A88" s="444"/>
      <c r="B88" s="455"/>
      <c r="C88" s="456"/>
      <c r="D88" s="456">
        <v>2.9</v>
      </c>
      <c r="E88" s="454">
        <v>2.9</v>
      </c>
      <c r="F88" s="402" t="s">
        <v>12</v>
      </c>
      <c r="G88" s="403"/>
      <c r="H88" s="84"/>
      <c r="I88" s="310">
        <v>2.9</v>
      </c>
      <c r="J88" s="296" t="s">
        <v>208</v>
      </c>
      <c r="K88" s="508"/>
      <c r="L88" s="26"/>
      <c r="M88" s="319"/>
      <c r="N88" s="26"/>
      <c r="O88" s="26"/>
      <c r="P88" s="61"/>
      <c r="Q88" s="61"/>
      <c r="R88" s="397"/>
      <c r="S88" s="405"/>
      <c r="V88" s="378"/>
      <c r="W88" s="379">
        <f t="shared" si="8"/>
        <v>81</v>
      </c>
    </row>
    <row r="89" spans="1:23" ht="100">
      <c r="A89" s="444"/>
      <c r="B89" s="455"/>
      <c r="C89" s="456"/>
      <c r="D89" s="487">
        <v>2.9020000000000001</v>
      </c>
      <c r="E89" s="460">
        <v>2.9020000000000001</v>
      </c>
      <c r="F89" s="402" t="s">
        <v>12</v>
      </c>
      <c r="G89" s="403"/>
      <c r="H89" s="484">
        <v>2.9</v>
      </c>
      <c r="I89" s="310">
        <v>2.9020000000000001</v>
      </c>
      <c r="J89" s="296" t="s">
        <v>208</v>
      </c>
      <c r="K89" s="510" t="s">
        <v>111</v>
      </c>
      <c r="L89" s="26" t="str">
        <f t="shared" ref="L89:L96" si="9">CONCATENATE(P89,Q89,R89)</f>
        <v>Promote and encourage solar generation schemes for heat and power on local roofs - facilitated by a trusted partner scheme with proven delivery capability and demonstrable savings achieved</v>
      </c>
      <c r="M89" s="329" t="s">
        <v>460</v>
      </c>
      <c r="N89" s="102" t="s">
        <v>618</v>
      </c>
      <c r="O89" s="26" t="s">
        <v>809</v>
      </c>
      <c r="P89" s="61" t="s">
        <v>619</v>
      </c>
      <c r="Q89" s="61"/>
      <c r="R89" s="397"/>
      <c r="S89" s="405"/>
      <c r="V89" s="378"/>
      <c r="W89" s="379">
        <f t="shared" si="8"/>
        <v>82</v>
      </c>
    </row>
    <row r="90" spans="1:23" ht="80">
      <c r="A90" s="444"/>
      <c r="B90" s="455"/>
      <c r="C90" s="456"/>
      <c r="D90" s="487">
        <v>2.9039999999999999</v>
      </c>
      <c r="E90" s="460">
        <v>2.9039999999999999</v>
      </c>
      <c r="F90" s="402" t="s">
        <v>12</v>
      </c>
      <c r="G90" s="403"/>
      <c r="H90" s="96">
        <v>2.1</v>
      </c>
      <c r="I90" s="310">
        <v>2.9039999999999999</v>
      </c>
      <c r="J90" s="296" t="s">
        <v>208</v>
      </c>
      <c r="K90" s="510" t="s">
        <v>111</v>
      </c>
      <c r="L90" s="26" t="str">
        <f t="shared" si="9"/>
        <v>Promote and encourage appropriate wind turbine schemes - develop case study examples with business case and wider benefits</v>
      </c>
      <c r="M90" s="329" t="s">
        <v>461</v>
      </c>
      <c r="N90" s="72" t="s">
        <v>610</v>
      </c>
      <c r="O90" s="26" t="s">
        <v>629</v>
      </c>
      <c r="P90" s="61" t="s">
        <v>183</v>
      </c>
      <c r="Q90" s="61"/>
      <c r="R90" s="397"/>
      <c r="S90" s="405"/>
      <c r="V90" s="378"/>
      <c r="W90" s="379">
        <f t="shared" si="8"/>
        <v>83</v>
      </c>
    </row>
    <row r="91" spans="1:23" ht="100">
      <c r="A91" s="444"/>
      <c r="B91" s="457">
        <v>2.94</v>
      </c>
      <c r="C91" s="458"/>
      <c r="D91" s="451">
        <v>2.9060000000000001</v>
      </c>
      <c r="E91" s="460">
        <v>2.9060000000000001</v>
      </c>
      <c r="F91" s="402" t="s">
        <v>12</v>
      </c>
      <c r="G91" s="403"/>
      <c r="H91" s="96">
        <v>2.11</v>
      </c>
      <c r="I91" s="310">
        <v>2.9060000000000001</v>
      </c>
      <c r="J91" s="296" t="s">
        <v>208</v>
      </c>
      <c r="K91" s="505" t="s">
        <v>749</v>
      </c>
      <c r="L91" s="26" t="str">
        <f t="shared" si="9"/>
        <v>Identify case study or pilot district Ground Source Heating/ heat pumps to demonstrate feasibility and business case</v>
      </c>
      <c r="M91" s="319" t="s">
        <v>462</v>
      </c>
      <c r="N91" s="66" t="s">
        <v>349</v>
      </c>
      <c r="O91" s="26" t="s">
        <v>765</v>
      </c>
      <c r="P91" s="61" t="s">
        <v>184</v>
      </c>
      <c r="Q91" s="61"/>
      <c r="R91" s="397"/>
      <c r="S91" s="405"/>
      <c r="V91" s="378"/>
      <c r="W91" s="379">
        <f t="shared" si="8"/>
        <v>84</v>
      </c>
    </row>
    <row r="92" spans="1:23" ht="140">
      <c r="A92" s="444"/>
      <c r="B92" s="455"/>
      <c r="C92" s="456"/>
      <c r="D92" s="456"/>
      <c r="E92" s="454"/>
      <c r="F92" s="402" t="s">
        <v>12</v>
      </c>
      <c r="G92" s="403"/>
      <c r="H92" s="84"/>
      <c r="I92" s="310">
        <v>2.9079999999999999</v>
      </c>
      <c r="J92" s="296" t="s">
        <v>208</v>
      </c>
      <c r="K92" s="513" t="s">
        <v>111</v>
      </c>
      <c r="L92" s="26" t="str">
        <f t="shared" si="9"/>
        <v>.Promote and build a waterwheel and visitor centre cultural heritage project in the centre of Holmfirth alongside the river. A working waterwheei, displays of past mills and explanation of water power, plus some electicity generation powering an LED display, will promote renewable energy in the Valley.</v>
      </c>
      <c r="M92" s="328" t="s">
        <v>463</v>
      </c>
      <c r="N92" s="26"/>
      <c r="O92" s="26"/>
      <c r="P92" s="400" t="s">
        <v>111</v>
      </c>
      <c r="Q92" s="61" t="s">
        <v>104</v>
      </c>
      <c r="R92" s="397"/>
      <c r="S92" s="405"/>
      <c r="V92" s="378"/>
      <c r="W92" s="379">
        <f t="shared" si="8"/>
        <v>85</v>
      </c>
    </row>
    <row r="93" spans="1:23" ht="80">
      <c r="A93" s="444"/>
      <c r="B93" s="455"/>
      <c r="C93" s="456"/>
      <c r="D93" s="456"/>
      <c r="E93" s="454"/>
      <c r="F93" s="402" t="s">
        <v>12</v>
      </c>
      <c r="G93" s="403"/>
      <c r="H93" s="84"/>
      <c r="I93" s="310">
        <v>2.91</v>
      </c>
      <c r="J93" s="296" t="s">
        <v>208</v>
      </c>
      <c r="K93" s="513" t="s">
        <v>111</v>
      </c>
      <c r="L93" s="26" t="str">
        <f t="shared" si="9"/>
        <v>.Set up or sponsor a renewable energy company, or join with other others, to develop and promote locally produced renewable energy.</v>
      </c>
      <c r="M93" s="328" t="s">
        <v>465</v>
      </c>
      <c r="N93" s="26"/>
      <c r="O93" s="26"/>
      <c r="P93" s="400" t="s">
        <v>111</v>
      </c>
      <c r="Q93" s="61" t="s">
        <v>195</v>
      </c>
      <c r="R93" s="397"/>
      <c r="S93" s="405"/>
      <c r="V93" s="378"/>
      <c r="W93" s="379">
        <f t="shared" si="8"/>
        <v>86</v>
      </c>
    </row>
    <row r="94" spans="1:23" ht="72">
      <c r="A94" s="444"/>
      <c r="B94" s="455"/>
      <c r="C94" s="456"/>
      <c r="D94" s="456"/>
      <c r="E94" s="454"/>
      <c r="F94" s="402" t="s">
        <v>12</v>
      </c>
      <c r="G94" s="403"/>
      <c r="H94" s="84"/>
      <c r="I94" s="310">
        <v>2.9119999999999999</v>
      </c>
      <c r="J94" s="296" t="s">
        <v>208</v>
      </c>
      <c r="K94" s="513" t="s">
        <v>111</v>
      </c>
      <c r="L94" s="26" t="str">
        <f t="shared" si="9"/>
        <v>.Investigate feasibility of district heating schemes, potentially using KNH housing as an anchor heat demand.</v>
      </c>
      <c r="M94" s="328" t="s">
        <v>196</v>
      </c>
      <c r="N94" s="26"/>
      <c r="O94" s="26"/>
      <c r="P94" s="400" t="s">
        <v>111</v>
      </c>
      <c r="Q94" s="61" t="s">
        <v>196</v>
      </c>
      <c r="R94" s="397"/>
      <c r="S94" s="405"/>
      <c r="V94" s="378"/>
      <c r="W94" s="379">
        <f t="shared" si="8"/>
        <v>87</v>
      </c>
    </row>
    <row r="95" spans="1:23" ht="72">
      <c r="A95" s="444"/>
      <c r="B95" s="455"/>
      <c r="C95" s="456"/>
      <c r="D95" s="456"/>
      <c r="E95" s="454"/>
      <c r="F95" s="402" t="s">
        <v>12</v>
      </c>
      <c r="G95" s="403"/>
      <c r="H95" s="84"/>
      <c r="I95" s="310">
        <v>2.9140000000000001</v>
      </c>
      <c r="J95" s="296" t="s">
        <v>208</v>
      </c>
      <c r="K95" s="513" t="s">
        <v>111</v>
      </c>
      <c r="L95" s="26" t="str">
        <f t="shared" si="9"/>
        <v>.Investigate feasibility of a district heating scheme using  the hot water emitted by Holmfirth Dyers or other suitable company</v>
      </c>
      <c r="M95" s="328" t="s">
        <v>611</v>
      </c>
      <c r="N95" s="26"/>
      <c r="O95" s="26"/>
      <c r="P95" s="400" t="s">
        <v>111</v>
      </c>
      <c r="Q95" s="61" t="s">
        <v>186</v>
      </c>
      <c r="R95" s="397"/>
      <c r="S95" s="405"/>
      <c r="V95" s="378"/>
      <c r="W95" s="379">
        <f t="shared" si="8"/>
        <v>88</v>
      </c>
    </row>
    <row r="96" spans="1:23" ht="54">
      <c r="A96" s="444"/>
      <c r="B96" s="455"/>
      <c r="C96" s="456"/>
      <c r="D96" s="456"/>
      <c r="E96" s="454"/>
      <c r="F96" s="402" t="s">
        <v>12</v>
      </c>
      <c r="G96" s="403"/>
      <c r="H96" s="84"/>
      <c r="I96" s="310">
        <v>2.9159999999999999</v>
      </c>
      <c r="J96" s="296" t="s">
        <v>208</v>
      </c>
      <c r="K96" s="513" t="s">
        <v>111</v>
      </c>
      <c r="L96" s="26" t="str">
        <f t="shared" si="9"/>
        <v>.Investigate, prove and promote the benefits of energy storage for local renewable generators.</v>
      </c>
      <c r="M96" s="328" t="s">
        <v>185</v>
      </c>
      <c r="N96" s="26"/>
      <c r="O96" s="26"/>
      <c r="P96" s="400" t="s">
        <v>111</v>
      </c>
      <c r="Q96" s="61" t="s">
        <v>185</v>
      </c>
      <c r="R96" s="397"/>
      <c r="S96" s="405"/>
      <c r="V96" s="378"/>
      <c r="W96" s="379">
        <f t="shared" si="8"/>
        <v>89</v>
      </c>
    </row>
    <row r="97" spans="1:23" ht="45">
      <c r="A97" s="444"/>
      <c r="B97" s="455"/>
      <c r="C97" s="456"/>
      <c r="D97" s="456">
        <v>3.1</v>
      </c>
      <c r="E97" s="454">
        <v>3.1</v>
      </c>
      <c r="F97" s="412" t="s">
        <v>37</v>
      </c>
      <c r="G97" s="413"/>
      <c r="H97" s="85"/>
      <c r="I97" s="78">
        <v>3.1</v>
      </c>
      <c r="J97" s="296" t="s">
        <v>209</v>
      </c>
      <c r="K97" s="508"/>
      <c r="L97" s="26"/>
      <c r="M97" s="320"/>
      <c r="N97" s="26"/>
      <c r="O97" s="26"/>
      <c r="P97" s="400"/>
      <c r="Q97" s="400"/>
      <c r="R97" s="397"/>
      <c r="S97" s="405"/>
      <c r="V97" s="378"/>
      <c r="W97" s="379">
        <f t="shared" si="8"/>
        <v>90</v>
      </c>
    </row>
    <row r="98" spans="1:23" ht="45">
      <c r="A98" s="444"/>
      <c r="B98" s="455"/>
      <c r="C98" s="456"/>
      <c r="D98" s="456"/>
      <c r="E98" s="454"/>
      <c r="F98" s="412" t="s">
        <v>37</v>
      </c>
      <c r="G98" s="413"/>
      <c r="H98" s="85"/>
      <c r="I98" s="78">
        <v>3.1019999999999999</v>
      </c>
      <c r="J98" s="296" t="s">
        <v>209</v>
      </c>
      <c r="K98" s="513" t="s">
        <v>111</v>
      </c>
      <c r="L98" s="26" t="str">
        <f t="shared" ref="L98:L114" si="10">CONCATENATE(P98,Q98,R98)</f>
        <v>Encourage and support local Holme Valley cycling clubs</v>
      </c>
      <c r="M98" s="330" t="s">
        <v>38</v>
      </c>
      <c r="N98" s="26"/>
      <c r="O98" s="26"/>
      <c r="P98" s="61" t="s">
        <v>38</v>
      </c>
      <c r="Q98" s="400"/>
      <c r="R98" s="397"/>
      <c r="S98" s="405"/>
      <c r="V98" s="378"/>
      <c r="W98" s="379">
        <f t="shared" si="8"/>
        <v>91</v>
      </c>
    </row>
    <row r="99" spans="1:23" ht="80">
      <c r="A99" s="444"/>
      <c r="B99" s="455"/>
      <c r="C99" s="451">
        <v>3.1039999999999996</v>
      </c>
      <c r="D99" s="485">
        <v>3.1039999999999996</v>
      </c>
      <c r="E99" s="461">
        <v>3.1039999999999996</v>
      </c>
      <c r="F99" s="412" t="s">
        <v>37</v>
      </c>
      <c r="G99" s="413"/>
      <c r="H99" s="85">
        <v>3.1</v>
      </c>
      <c r="I99" s="78">
        <v>3.1039999999999996</v>
      </c>
      <c r="J99" s="296" t="s">
        <v>209</v>
      </c>
      <c r="K99" s="511" t="s">
        <v>750</v>
      </c>
      <c r="L99" s="26" t="str">
        <f t="shared" si="10"/>
        <v>Encourage electric-bikes via the "Cycle to Work" scheme.  Businesses provide these schemes. Also, could be asked to provide secure parking and charging points at work</v>
      </c>
      <c r="M99" s="414" t="s">
        <v>620</v>
      </c>
      <c r="N99" s="66" t="s">
        <v>350</v>
      </c>
      <c r="O99" s="26" t="s">
        <v>630</v>
      </c>
      <c r="P99" s="61" t="s">
        <v>302</v>
      </c>
      <c r="Q99" s="411"/>
      <c r="R99" s="397"/>
      <c r="S99" s="405"/>
      <c r="V99" s="378"/>
      <c r="W99" s="379">
        <f t="shared" si="8"/>
        <v>92</v>
      </c>
    </row>
    <row r="100" spans="1:23" ht="60">
      <c r="A100" s="444"/>
      <c r="B100" s="455"/>
      <c r="C100" s="456"/>
      <c r="D100" s="456"/>
      <c r="E100" s="454"/>
      <c r="F100" s="412" t="s">
        <v>37</v>
      </c>
      <c r="G100" s="413"/>
      <c r="H100" s="85"/>
      <c r="I100" s="78">
        <v>3.1059999999999994</v>
      </c>
      <c r="J100" s="296" t="s">
        <v>209</v>
      </c>
      <c r="K100" s="513" t="s">
        <v>111</v>
      </c>
      <c r="L100" s="26" t="str">
        <f t="shared" si="10"/>
        <v xml:space="preserve">Hold Council cycle days or cycling events. Personal pledges eg cycle 1 day per week to work. </v>
      </c>
      <c r="M100" s="330" t="s">
        <v>279</v>
      </c>
      <c r="N100" s="26"/>
      <c r="O100" s="26"/>
      <c r="P100" s="61" t="s">
        <v>279</v>
      </c>
      <c r="Q100" s="400"/>
      <c r="R100" s="397"/>
      <c r="S100" s="405"/>
      <c r="V100" s="378"/>
      <c r="W100" s="379">
        <f t="shared" si="8"/>
        <v>93</v>
      </c>
    </row>
    <row r="101" spans="1:23" ht="60">
      <c r="A101" s="444"/>
      <c r="B101" s="455"/>
      <c r="C101" s="456"/>
      <c r="D101" s="456"/>
      <c r="E101" s="454"/>
      <c r="F101" s="412" t="s">
        <v>37</v>
      </c>
      <c r="G101" s="413"/>
      <c r="H101" s="85"/>
      <c r="I101" s="78">
        <v>3.1080000000000001</v>
      </c>
      <c r="J101" s="296" t="s">
        <v>209</v>
      </c>
      <c r="K101" s="513" t="s">
        <v>111</v>
      </c>
      <c r="L101" s="26" t="str">
        <f t="shared" si="10"/>
        <v>Cycling pledges - personal pledges eg to cycle 1 day per week to work, not use car etc. Individual or group action.</v>
      </c>
      <c r="M101" s="330" t="s">
        <v>466</v>
      </c>
      <c r="N101" s="26"/>
      <c r="O101" s="26"/>
      <c r="P101" s="61" t="s">
        <v>467</v>
      </c>
      <c r="Q101" s="400"/>
      <c r="R101" s="397"/>
      <c r="S101" s="405"/>
      <c r="V101" s="378"/>
      <c r="W101" s="379">
        <f t="shared" si="8"/>
        <v>94</v>
      </c>
    </row>
    <row r="102" spans="1:23" ht="80">
      <c r="A102" s="444"/>
      <c r="B102" s="455"/>
      <c r="C102" s="456"/>
      <c r="D102" s="456"/>
      <c r="E102" s="454"/>
      <c r="F102" s="412" t="s">
        <v>37</v>
      </c>
      <c r="G102" s="413"/>
      <c r="H102" s="85"/>
      <c r="I102" s="78">
        <v>3.11</v>
      </c>
      <c r="J102" s="296" t="s">
        <v>209</v>
      </c>
      <c r="K102" s="513" t="s">
        <v>111</v>
      </c>
      <c r="L102" s="26" t="str">
        <f t="shared" si="10"/>
        <v>Publish local  journey time comparisons eg bike ride time Holmfirth to Huddersfield compared to car and bus journey times. Share on websites or notice boards.</v>
      </c>
      <c r="M102" s="330" t="s">
        <v>468</v>
      </c>
      <c r="N102" s="26"/>
      <c r="O102" s="26"/>
      <c r="P102" s="61" t="s">
        <v>284</v>
      </c>
      <c r="Q102" s="400"/>
      <c r="R102" s="397"/>
      <c r="S102" s="405"/>
      <c r="V102" s="378"/>
      <c r="W102" s="379">
        <f t="shared" si="8"/>
        <v>95</v>
      </c>
    </row>
    <row r="103" spans="1:23" ht="60">
      <c r="A103" s="444"/>
      <c r="B103" s="455"/>
      <c r="C103" s="456"/>
      <c r="D103" s="456"/>
      <c r="E103" s="454"/>
      <c r="F103" s="412" t="s">
        <v>37</v>
      </c>
      <c r="G103" s="413"/>
      <c r="H103" s="85"/>
      <c r="I103" s="78">
        <v>3.1120000000000001</v>
      </c>
      <c r="J103" s="296" t="s">
        <v>209</v>
      </c>
      <c r="K103" s="513" t="s">
        <v>111</v>
      </c>
      <c r="L103" s="26" t="str">
        <f t="shared" si="10"/>
        <v>Promote new Holme Valley cycle routes by preparing a map showing these routes and pathways.</v>
      </c>
      <c r="M103" s="330" t="s">
        <v>39</v>
      </c>
      <c r="N103" s="66"/>
      <c r="O103" s="26"/>
      <c r="P103" s="61" t="s">
        <v>39</v>
      </c>
      <c r="Q103" s="400"/>
      <c r="R103" s="397"/>
      <c r="S103" s="405"/>
      <c r="V103" s="378"/>
      <c r="W103" s="379">
        <f t="shared" si="8"/>
        <v>96</v>
      </c>
    </row>
    <row r="104" spans="1:23" ht="60">
      <c r="A104" s="444"/>
      <c r="B104" s="455"/>
      <c r="C104" s="456"/>
      <c r="D104" s="456"/>
      <c r="E104" s="454"/>
      <c r="F104" s="412" t="s">
        <v>37</v>
      </c>
      <c r="G104" s="413"/>
      <c r="H104" s="85"/>
      <c r="I104" s="78">
        <v>3.1139999999999999</v>
      </c>
      <c r="J104" s="296" t="s">
        <v>209</v>
      </c>
      <c r="K104" s="513" t="s">
        <v>111</v>
      </c>
      <c r="L104" s="26" t="str">
        <f t="shared" si="10"/>
        <v>Support and promote local walking festivals, walking clubs, public walks eg National Trust walks.</v>
      </c>
      <c r="M104" s="330" t="s">
        <v>469</v>
      </c>
      <c r="N104" s="26"/>
      <c r="O104" s="26"/>
      <c r="P104" s="61" t="s">
        <v>301</v>
      </c>
      <c r="Q104" s="400"/>
      <c r="R104" s="397"/>
      <c r="S104" s="405"/>
      <c r="V104" s="378"/>
      <c r="W104" s="379">
        <f t="shared" si="8"/>
        <v>97</v>
      </c>
    </row>
    <row r="105" spans="1:23" ht="100">
      <c r="A105" s="444"/>
      <c r="B105" s="450"/>
      <c r="C105" s="453"/>
      <c r="D105" s="487">
        <v>3.1160000000000001</v>
      </c>
      <c r="E105" s="461">
        <v>3.1160000000000001</v>
      </c>
      <c r="F105" s="412" t="s">
        <v>37</v>
      </c>
      <c r="G105" s="413"/>
      <c r="H105" s="265">
        <v>3.2</v>
      </c>
      <c r="I105" s="78">
        <v>3.1160000000000001</v>
      </c>
      <c r="J105" s="296" t="s">
        <v>209</v>
      </c>
      <c r="K105" s="512" t="s">
        <v>111</v>
      </c>
      <c r="L105" s="26" t="str">
        <f t="shared" si="10"/>
        <v>Hold cycling training days in skills and maintenance to encourage more confident and competent young cyclists</v>
      </c>
      <c r="M105" s="414" t="s">
        <v>470</v>
      </c>
      <c r="N105" s="66" t="s">
        <v>632</v>
      </c>
      <c r="O105" s="45" t="s">
        <v>808</v>
      </c>
      <c r="P105" s="61" t="s">
        <v>307</v>
      </c>
      <c r="Q105" s="400"/>
      <c r="R105" s="397"/>
      <c r="S105" s="405"/>
      <c r="V105" s="378"/>
      <c r="W105" s="379">
        <f t="shared" ref="W105:W112" si="11">+W104+1</f>
        <v>98</v>
      </c>
    </row>
    <row r="106" spans="1:23" ht="72">
      <c r="A106" s="444"/>
      <c r="B106" s="455"/>
      <c r="C106" s="456"/>
      <c r="D106" s="456"/>
      <c r="E106" s="454"/>
      <c r="F106" s="412" t="s">
        <v>37</v>
      </c>
      <c r="G106" s="413"/>
      <c r="H106" s="85"/>
      <c r="I106" s="78">
        <v>3.117</v>
      </c>
      <c r="J106" s="296" t="s">
        <v>209</v>
      </c>
      <c r="K106" s="513" t="s">
        <v>111</v>
      </c>
      <c r="L106" s="26" t="str">
        <f t="shared" si="10"/>
        <v>.New routes - compulsory purchase of land next to river for public cycle pathway/walkway, say from Holme to Holmfirth to Huddersfield</v>
      </c>
      <c r="M106" s="330" t="s">
        <v>471</v>
      </c>
      <c r="N106" s="36"/>
      <c r="O106" s="26"/>
      <c r="P106" s="400" t="s">
        <v>111</v>
      </c>
      <c r="Q106" s="61" t="s">
        <v>281</v>
      </c>
      <c r="R106" s="397"/>
      <c r="S106" s="405"/>
      <c r="V106" s="378"/>
      <c r="W106" s="379">
        <f t="shared" si="11"/>
        <v>99</v>
      </c>
    </row>
    <row r="107" spans="1:23" ht="160">
      <c r="A107" s="444"/>
      <c r="B107" s="455"/>
      <c r="C107" s="451">
        <v>3.1179999999999999</v>
      </c>
      <c r="D107" s="485">
        <v>3.1179999999999999</v>
      </c>
      <c r="E107" s="461">
        <v>3.1179999999999999</v>
      </c>
      <c r="F107" s="412" t="s">
        <v>37</v>
      </c>
      <c r="G107" s="413"/>
      <c r="H107" s="85">
        <v>3.3</v>
      </c>
      <c r="I107" s="78">
        <v>3.1179999999999999</v>
      </c>
      <c r="J107" s="296" t="s">
        <v>209</v>
      </c>
      <c r="K107" s="505" t="s">
        <v>736</v>
      </c>
      <c r="L107" s="26" t="str">
        <f t="shared" si="10"/>
        <v>.Walk to school - Create drop-off points well away from schools, with school children dropped off at these, with school-support workers then walking the children to school. WALKING BUS concept. Talk with local school heads - Valley wide scheme. Incentives for children who walked/cycled to school. Safety issues?</v>
      </c>
      <c r="M107" s="320" t="s">
        <v>472</v>
      </c>
      <c r="N107" s="275" t="s">
        <v>624</v>
      </c>
      <c r="O107" s="26" t="s">
        <v>807</v>
      </c>
      <c r="P107" s="400" t="s">
        <v>111</v>
      </c>
      <c r="Q107" s="61" t="s">
        <v>282</v>
      </c>
      <c r="R107" s="397"/>
      <c r="S107" s="405"/>
      <c r="V107" s="378"/>
      <c r="W107" s="379">
        <f t="shared" si="11"/>
        <v>100</v>
      </c>
    </row>
    <row r="108" spans="1:23" ht="140">
      <c r="A108" s="444"/>
      <c r="B108" s="457">
        <v>3.12</v>
      </c>
      <c r="C108" s="458">
        <v>3.12</v>
      </c>
      <c r="D108" s="486">
        <v>3.12</v>
      </c>
      <c r="E108" s="461">
        <v>3.12</v>
      </c>
      <c r="F108" s="412" t="s">
        <v>37</v>
      </c>
      <c r="G108" s="413"/>
      <c r="H108" s="85">
        <v>3.4</v>
      </c>
      <c r="I108" s="78">
        <v>3.12</v>
      </c>
      <c r="J108" s="296" t="s">
        <v>209</v>
      </c>
      <c r="K108" s="505" t="s">
        <v>737</v>
      </c>
      <c r="L108" s="26" t="str">
        <f t="shared" si="10"/>
        <v>.New routes - develop cycle and walking tracks (not on the road) eventually connecting Holmfirth and Huddersfield. Investigate use of locally generated waste to make geotextile material and pay per use scheme.</v>
      </c>
      <c r="M108" s="320" t="s">
        <v>473</v>
      </c>
      <c r="N108" s="99" t="s">
        <v>633</v>
      </c>
      <c r="O108" s="45" t="s">
        <v>806</v>
      </c>
      <c r="P108" s="400" t="s">
        <v>111</v>
      </c>
      <c r="Q108" s="61" t="s">
        <v>283</v>
      </c>
      <c r="R108" s="397"/>
      <c r="S108" s="405"/>
      <c r="V108" s="378"/>
      <c r="W108" s="379">
        <f t="shared" si="11"/>
        <v>101</v>
      </c>
    </row>
    <row r="109" spans="1:23" ht="140">
      <c r="A109" s="444"/>
      <c r="B109" s="455"/>
      <c r="C109" s="456"/>
      <c r="D109" s="456"/>
      <c r="E109" s="454"/>
      <c r="F109" s="412" t="s">
        <v>37</v>
      </c>
      <c r="G109" s="413"/>
      <c r="H109" s="85"/>
      <c r="I109" s="78">
        <v>3.1219999999999999</v>
      </c>
      <c r="J109" s="296" t="s">
        <v>209</v>
      </c>
      <c r="K109" s="513" t="s">
        <v>111</v>
      </c>
      <c r="L109" s="26" t="str">
        <f t="shared" si="10"/>
        <v>.Hire out Electric-bikes -  from Council owned building next to Holmfirth public toilets.  Sponsors? Boris bike scheme. One way hires?  Secure parking/charging points?  Brockholes railway station parking point.  Sands parking point. Aimed at commuters to Huddersfield and cities?</v>
      </c>
      <c r="M109" s="330" t="s">
        <v>474</v>
      </c>
      <c r="N109" s="26"/>
      <c r="O109" s="26"/>
      <c r="P109" s="400" t="s">
        <v>111</v>
      </c>
      <c r="Q109" s="61" t="s">
        <v>341</v>
      </c>
      <c r="R109" s="397"/>
      <c r="S109" s="405"/>
      <c r="V109" s="378"/>
      <c r="W109" s="379">
        <f t="shared" si="11"/>
        <v>102</v>
      </c>
    </row>
    <row r="110" spans="1:23" ht="60">
      <c r="A110" s="444"/>
      <c r="B110" s="455"/>
      <c r="C110" s="456"/>
      <c r="D110" s="456"/>
      <c r="E110" s="454"/>
      <c r="F110" s="412" t="s">
        <v>37</v>
      </c>
      <c r="G110" s="413"/>
      <c r="H110" s="85"/>
      <c r="I110" s="78">
        <v>3.1240000000000001</v>
      </c>
      <c r="J110" s="296" t="s">
        <v>209</v>
      </c>
      <c r="K110" s="513" t="s">
        <v>111</v>
      </c>
      <c r="L110" s="26" t="str">
        <f t="shared" si="10"/>
        <v>.Provide covered and secure electric-bike stores in town centres, with CCTV and access control. Use car parking spaces for turning into this store</v>
      </c>
      <c r="M110" s="330" t="s">
        <v>475</v>
      </c>
      <c r="N110" s="26"/>
      <c r="O110" s="26"/>
      <c r="P110" s="400" t="s">
        <v>111</v>
      </c>
      <c r="Q110" s="61" t="s">
        <v>285</v>
      </c>
      <c r="R110" s="397"/>
      <c r="S110" s="405"/>
      <c r="V110" s="378"/>
      <c r="W110" s="379">
        <f t="shared" si="11"/>
        <v>103</v>
      </c>
    </row>
    <row r="111" spans="1:23" ht="60">
      <c r="A111" s="444"/>
      <c r="B111" s="455"/>
      <c r="C111" s="456"/>
      <c r="D111" s="456"/>
      <c r="E111" s="454"/>
      <c r="F111" s="412" t="s">
        <v>37</v>
      </c>
      <c r="G111" s="413"/>
      <c r="H111" s="85"/>
      <c r="I111" s="78">
        <v>3.1259999999999999</v>
      </c>
      <c r="J111" s="296" t="s">
        <v>209</v>
      </c>
      <c r="K111" s="513" t="s">
        <v>111</v>
      </c>
      <c r="L111" s="26" t="str">
        <f t="shared" si="10"/>
        <v>.Provide secure covered bike parking at schools wiht access to changing/showers, ot encourage more children cycling to school.</v>
      </c>
      <c r="M111" s="330" t="s">
        <v>476</v>
      </c>
      <c r="N111" s="26"/>
      <c r="O111" s="26"/>
      <c r="P111" s="400" t="s">
        <v>111</v>
      </c>
      <c r="Q111" s="61" t="s">
        <v>306</v>
      </c>
      <c r="R111" s="397"/>
      <c r="S111" s="405"/>
      <c r="V111" s="378"/>
      <c r="W111" s="379">
        <f t="shared" si="11"/>
        <v>104</v>
      </c>
    </row>
    <row r="112" spans="1:23" ht="120">
      <c r="A112" s="444"/>
      <c r="B112" s="455"/>
      <c r="C112" s="456"/>
      <c r="D112" s="456"/>
      <c r="E112" s="454"/>
      <c r="F112" s="412" t="s">
        <v>37</v>
      </c>
      <c r="G112" s="413"/>
      <c r="H112" s="85"/>
      <c r="I112" s="78">
        <v>3.1280000000000001</v>
      </c>
      <c r="J112" s="296" t="s">
        <v>209</v>
      </c>
      <c r="K112" s="513" t="s">
        <v>111</v>
      </c>
      <c r="L112" s="26" t="str">
        <f t="shared" si="10"/>
        <v>.Provide all-weather cycle routes in easy access cycling areas eg around perimeters of Holmfirth High School, Neilly playing fields and Sands, to enable familes to learn and improve basic cycling skills, and enourage more cycling to school</v>
      </c>
      <c r="M112" s="330" t="s">
        <v>477</v>
      </c>
      <c r="N112" s="26"/>
      <c r="O112" s="26"/>
      <c r="P112" s="400" t="s">
        <v>111</v>
      </c>
      <c r="Q112" s="61" t="s">
        <v>318</v>
      </c>
      <c r="R112" s="397"/>
      <c r="S112" s="405"/>
      <c r="V112" s="378"/>
      <c r="W112" s="379">
        <f t="shared" si="11"/>
        <v>105</v>
      </c>
    </row>
    <row r="113" spans="1:23" ht="120">
      <c r="A113" s="444"/>
      <c r="B113" s="455"/>
      <c r="C113" s="456"/>
      <c r="D113" s="456"/>
      <c r="E113" s="454"/>
      <c r="F113" s="412" t="s">
        <v>37</v>
      </c>
      <c r="G113" s="413"/>
      <c r="H113" s="85"/>
      <c r="I113" s="78">
        <v>3.13</v>
      </c>
      <c r="J113" s="296" t="s">
        <v>209</v>
      </c>
      <c r="K113" s="513" t="s">
        <v>111</v>
      </c>
      <c r="L113" s="26" t="str">
        <f t="shared" si="10"/>
        <v>.Provide improved access facilities at local railway stations to encourage more use of public transport e.g. surface and light the track from Gynn Lane to Honley Station, construct step free access to Honley Station, increase parking provision at Penistone Line stations.</v>
      </c>
      <c r="M113" s="330" t="s">
        <v>478</v>
      </c>
      <c r="N113" s="26"/>
      <c r="O113" s="26"/>
      <c r="P113" s="400" t="s">
        <v>111</v>
      </c>
      <c r="Q113" s="61" t="s">
        <v>479</v>
      </c>
      <c r="R113" s="397"/>
      <c r="S113" s="405"/>
      <c r="V113" s="378"/>
      <c r="W113" s="379">
        <f>+W111+1</f>
        <v>105</v>
      </c>
    </row>
    <row r="114" spans="1:23" ht="120">
      <c r="A114" s="444"/>
      <c r="B114" s="455"/>
      <c r="C114" s="456"/>
      <c r="D114" s="456"/>
      <c r="E114" s="454"/>
      <c r="F114" s="412" t="s">
        <v>37</v>
      </c>
      <c r="G114" s="413"/>
      <c r="H114" s="85"/>
      <c r="I114" s="78">
        <v>3.1320000000000001</v>
      </c>
      <c r="J114" s="296" t="s">
        <v>209</v>
      </c>
      <c r="K114" s="513" t="s">
        <v>111</v>
      </c>
      <c r="L114" s="26" t="str">
        <f t="shared" si="10"/>
        <v>.Provide improved access facilities at local railway stations to encourage more use of public transport e.g. surface and light the track from Gynn Lane to Honley Station, construct step free access to Honley Station, increase parking provision at Penistone Line stations.</v>
      </c>
      <c r="M114" s="330" t="s">
        <v>781</v>
      </c>
      <c r="N114" s="26"/>
      <c r="O114" s="26" t="s">
        <v>759</v>
      </c>
      <c r="P114" s="400" t="s">
        <v>111</v>
      </c>
      <c r="Q114" s="61" t="s">
        <v>479</v>
      </c>
      <c r="R114" s="397"/>
      <c r="S114" s="405"/>
      <c r="V114" s="378"/>
      <c r="W114" s="379">
        <f>+W112+1</f>
        <v>106</v>
      </c>
    </row>
    <row r="115" spans="1:23" ht="45">
      <c r="A115" s="444"/>
      <c r="B115" s="455"/>
      <c r="C115" s="456"/>
      <c r="D115" s="456">
        <v>3.2</v>
      </c>
      <c r="E115" s="454">
        <v>3.45</v>
      </c>
      <c r="F115" s="412" t="s">
        <v>37</v>
      </c>
      <c r="G115" s="413"/>
      <c r="H115" s="85"/>
      <c r="I115" s="78">
        <v>3.2</v>
      </c>
      <c r="J115" s="296" t="s">
        <v>210</v>
      </c>
      <c r="K115" s="508"/>
      <c r="L115" s="26"/>
      <c r="M115" s="320"/>
      <c r="N115" s="26"/>
      <c r="O115" s="26"/>
      <c r="P115" s="400"/>
      <c r="Q115" s="400"/>
      <c r="R115" s="397"/>
      <c r="S115" s="405"/>
      <c r="V115" s="378"/>
      <c r="W115" s="379">
        <f t="shared" ref="W115:W178" si="12">+W114+1</f>
        <v>107</v>
      </c>
    </row>
    <row r="116" spans="1:23" ht="120">
      <c r="A116" s="444"/>
      <c r="B116" s="455"/>
      <c r="C116" s="456"/>
      <c r="D116" s="456"/>
      <c r="E116" s="454"/>
      <c r="F116" s="412" t="s">
        <v>37</v>
      </c>
      <c r="G116" s="413"/>
      <c r="H116" s="85"/>
      <c r="I116" s="78">
        <v>3.202</v>
      </c>
      <c r="J116" s="296" t="s">
        <v>210</v>
      </c>
      <c r="K116" s="513" t="s">
        <v>111</v>
      </c>
      <c r="L116" s="26" t="str">
        <f t="shared" ref="L116:L133" si="13">CONCATENATE(P116,Q116,R116)</f>
        <v>Idling motor vehicles - campaign to discourage idling by motor vehicles. Signs, Posters? Campaigns?  Green driving booklets and posters? Write to bus companies. Compare costs of idling petrol/diesel engine costs v EV costs. No idling areas as London?</v>
      </c>
      <c r="M116" s="330" t="s">
        <v>480</v>
      </c>
      <c r="N116" s="26"/>
      <c r="O116" s="26"/>
      <c r="P116" s="61" t="s">
        <v>287</v>
      </c>
      <c r="Q116" s="61"/>
      <c r="R116" s="397"/>
      <c r="S116" s="405"/>
      <c r="V116" s="378"/>
      <c r="W116" s="379">
        <f t="shared" si="12"/>
        <v>108</v>
      </c>
    </row>
    <row r="117" spans="1:23" ht="80">
      <c r="A117" s="444"/>
      <c r="B117" s="455"/>
      <c r="C117" s="456"/>
      <c r="D117" s="456"/>
      <c r="E117" s="454"/>
      <c r="F117" s="412" t="s">
        <v>37</v>
      </c>
      <c r="G117" s="413"/>
      <c r="H117" s="85"/>
      <c r="I117" s="78">
        <v>3.2039999999999997</v>
      </c>
      <c r="J117" s="296" t="s">
        <v>210</v>
      </c>
      <c r="K117" s="513" t="s">
        <v>111</v>
      </c>
      <c r="L117" s="26" t="str">
        <f t="shared" si="13"/>
        <v>Clean energy delivery vehicles - encourage and then require all local delivery vehicles to be zero emission. Eg EV's.   Look at licencing requirements</v>
      </c>
      <c r="M117" s="330" t="s">
        <v>481</v>
      </c>
      <c r="N117" s="26"/>
      <c r="O117" s="26"/>
      <c r="P117" s="61" t="s">
        <v>482</v>
      </c>
      <c r="Q117" s="268"/>
      <c r="R117" s="397"/>
      <c r="S117" s="405"/>
      <c r="V117" s="378"/>
      <c r="W117" s="379">
        <f t="shared" si="12"/>
        <v>109</v>
      </c>
    </row>
    <row r="118" spans="1:23" ht="120">
      <c r="A118" s="444"/>
      <c r="B118" s="455"/>
      <c r="C118" s="451">
        <v>3.2059999999999995</v>
      </c>
      <c r="D118" s="485">
        <v>3.2059999999999995</v>
      </c>
      <c r="E118" s="461">
        <v>3.2059999999999995</v>
      </c>
      <c r="F118" s="412" t="s">
        <v>37</v>
      </c>
      <c r="G118" s="413"/>
      <c r="H118" s="85">
        <v>3.5</v>
      </c>
      <c r="I118" s="78">
        <v>3.2059999999999995</v>
      </c>
      <c r="J118" s="296" t="s">
        <v>210</v>
      </c>
      <c r="K118" s="513" t="s">
        <v>111</v>
      </c>
      <c r="L118" s="26" t="str">
        <f t="shared" si="13"/>
        <v>Establish car-free days on a regular basis in town centre areas (as in Edinburgh in May 2019). Say last Friday in month in Holmfirthsay 8am to 6pm. Or badge as 'Go Public day' - use only public transport .  Bus companies to offer incentives eg for 10 bus tickets get one free.</v>
      </c>
      <c r="M118" s="414" t="s">
        <v>786</v>
      </c>
      <c r="N118" s="66" t="s">
        <v>351</v>
      </c>
      <c r="O118" s="26" t="s">
        <v>805</v>
      </c>
      <c r="P118" s="61" t="s">
        <v>286</v>
      </c>
      <c r="Q118" s="400"/>
      <c r="R118" s="397"/>
      <c r="S118" s="405"/>
      <c r="T118" s="394"/>
      <c r="U118" s="394"/>
      <c r="V118" s="378"/>
      <c r="W118" s="379">
        <f t="shared" si="12"/>
        <v>110</v>
      </c>
    </row>
    <row r="119" spans="1:23" ht="45">
      <c r="A119" s="444"/>
      <c r="B119" s="455"/>
      <c r="C119" s="456"/>
      <c r="D119" s="456"/>
      <c r="E119" s="454"/>
      <c r="F119" s="412" t="s">
        <v>37</v>
      </c>
      <c r="G119" s="413"/>
      <c r="H119" s="85"/>
      <c r="I119" s="78">
        <v>3.2079999999999993</v>
      </c>
      <c r="J119" s="296" t="s">
        <v>210</v>
      </c>
      <c r="K119" s="513" t="s">
        <v>111</v>
      </c>
      <c r="L119" s="26" t="str">
        <f t="shared" si="13"/>
        <v>Lobby for HV vehicles to be clean energy vehicles by 2030</v>
      </c>
      <c r="M119" s="330" t="s">
        <v>288</v>
      </c>
      <c r="N119" s="26"/>
      <c r="O119" s="26"/>
      <c r="P119" s="61" t="s">
        <v>288</v>
      </c>
      <c r="Q119" s="61"/>
      <c r="R119" s="37"/>
      <c r="S119" s="405"/>
      <c r="V119" s="378"/>
      <c r="W119" s="379">
        <f t="shared" si="12"/>
        <v>111</v>
      </c>
    </row>
    <row r="120" spans="1:23" ht="100">
      <c r="A120" s="444"/>
      <c r="B120" s="455"/>
      <c r="C120" s="456"/>
      <c r="D120" s="456"/>
      <c r="E120" s="454"/>
      <c r="F120" s="412" t="s">
        <v>37</v>
      </c>
      <c r="G120" s="413"/>
      <c r="H120" s="85"/>
      <c r="I120" s="78">
        <v>3.2099999999999991</v>
      </c>
      <c r="J120" s="296" t="s">
        <v>210</v>
      </c>
      <c r="K120" s="513" t="s">
        <v>111</v>
      </c>
      <c r="L120" s="26" t="str">
        <f t="shared" si="13"/>
        <v>Measure and monitor large and polluting vehicles going through Holmfirth using cameras and monitoring kit for exhaust fumes. Use electronic survillance.  Publish and report data on-line and on social media.</v>
      </c>
      <c r="M120" s="330" t="s">
        <v>483</v>
      </c>
      <c r="N120" s="26"/>
      <c r="O120" s="26"/>
      <c r="P120" s="61" t="s">
        <v>289</v>
      </c>
      <c r="Q120" s="61"/>
      <c r="R120" s="397"/>
      <c r="S120" s="405"/>
      <c r="V120" s="378"/>
      <c r="W120" s="379">
        <f t="shared" si="12"/>
        <v>112</v>
      </c>
    </row>
    <row r="121" spans="1:23" ht="80">
      <c r="A121" s="444"/>
      <c r="B121" s="455"/>
      <c r="C121" s="456"/>
      <c r="D121" s="456"/>
      <c r="E121" s="454"/>
      <c r="F121" s="412" t="s">
        <v>37</v>
      </c>
      <c r="G121" s="413"/>
      <c r="H121" s="85"/>
      <c r="I121" s="78">
        <v>3.2119999999999989</v>
      </c>
      <c r="J121" s="296" t="s">
        <v>210</v>
      </c>
      <c r="K121" s="513" t="s">
        <v>111</v>
      </c>
      <c r="L121" s="26" t="str">
        <f t="shared" si="13"/>
        <v>Produce stickers or magnets for car dashboards saying  'When deciding to switch on your ignition can you make an alternative choice to walk, cycle or catch a bus or train?'</v>
      </c>
      <c r="M121" s="330" t="s">
        <v>484</v>
      </c>
      <c r="N121" s="26"/>
      <c r="O121" s="26"/>
      <c r="P121" s="61" t="s">
        <v>40</v>
      </c>
      <c r="Q121" s="400"/>
      <c r="R121" s="397"/>
      <c r="S121" s="405"/>
      <c r="V121" s="378"/>
      <c r="W121" s="379">
        <f t="shared" si="12"/>
        <v>113</v>
      </c>
    </row>
    <row r="122" spans="1:23" ht="60">
      <c r="A122" s="444"/>
      <c r="B122" s="455"/>
      <c r="C122" s="456"/>
      <c r="D122" s="456"/>
      <c r="E122" s="454"/>
      <c r="F122" s="412" t="s">
        <v>37</v>
      </c>
      <c r="G122" s="413"/>
      <c r="H122" s="85"/>
      <c r="I122" s="78">
        <v>3.2139999999999986</v>
      </c>
      <c r="J122" s="296" t="s">
        <v>210</v>
      </c>
      <c r="K122" s="513" t="s">
        <v>111</v>
      </c>
      <c r="L122" s="26" t="str">
        <f t="shared" si="13"/>
        <v>Provide local map of EV charging points and charging info - make available free from Info Office. A3 size folding plus online version.</v>
      </c>
      <c r="M122" s="330" t="s">
        <v>485</v>
      </c>
      <c r="N122" s="26"/>
      <c r="O122" s="26"/>
      <c r="P122" s="61" t="s">
        <v>290</v>
      </c>
      <c r="Q122" s="400"/>
      <c r="R122" s="397"/>
      <c r="S122" s="405"/>
      <c r="V122" s="378"/>
      <c r="W122" s="379">
        <f t="shared" si="12"/>
        <v>114</v>
      </c>
    </row>
    <row r="123" spans="1:23" ht="200">
      <c r="A123" s="444"/>
      <c r="B123" s="455"/>
      <c r="C123" s="451">
        <v>3.2160000000000002</v>
      </c>
      <c r="D123" s="485">
        <v>3.2160000000000002</v>
      </c>
      <c r="E123" s="461">
        <v>3.2160000000000002</v>
      </c>
      <c r="F123" s="412" t="s">
        <v>37</v>
      </c>
      <c r="G123" s="413"/>
      <c r="H123" s="85">
        <v>3.6</v>
      </c>
      <c r="I123" s="78">
        <v>3.2160000000000002</v>
      </c>
      <c r="J123" s="296" t="s">
        <v>210</v>
      </c>
      <c r="K123" s="514" t="s">
        <v>782</v>
      </c>
      <c r="L123" s="26" t="str">
        <f t="shared" si="13"/>
        <v>Lobby government to plan for 100% transition to clean energy motor vehicles, subsidising the cost impact on low income working families i.e. grants for small EV vehicles, for essential workers needing own transport for EV charging for people with no private parking space access with on-road parking.  Need transition from EVs being a middle class style accessory to the affordable norm for ordinary people.  Needs government help.</v>
      </c>
      <c r="M123" s="320" t="s">
        <v>486</v>
      </c>
      <c r="N123" s="66" t="s">
        <v>352</v>
      </c>
      <c r="O123" s="26" t="s">
        <v>804</v>
      </c>
      <c r="P123" s="61" t="s">
        <v>304</v>
      </c>
      <c r="Q123" s="400"/>
      <c r="R123" s="397"/>
      <c r="S123" s="405"/>
      <c r="V123" s="378"/>
      <c r="W123" s="379">
        <f t="shared" si="12"/>
        <v>115</v>
      </c>
    </row>
    <row r="124" spans="1:23" ht="60">
      <c r="A124" s="444"/>
      <c r="B124" s="455"/>
      <c r="C124" s="456"/>
      <c r="D124" s="456"/>
      <c r="E124" s="454"/>
      <c r="F124" s="412" t="s">
        <v>37</v>
      </c>
      <c r="G124" s="413"/>
      <c r="H124" s="85"/>
      <c r="I124" s="78">
        <v>3.218</v>
      </c>
      <c r="J124" s="296" t="s">
        <v>210</v>
      </c>
      <c r="K124" s="513" t="s">
        <v>111</v>
      </c>
      <c r="L124" s="26" t="str">
        <f t="shared" si="13"/>
        <v xml:space="preserve">.Allocate a parking space per house for electric cars on the street. Charge them at cost. Provide a rebate for sharing space. </v>
      </c>
      <c r="M124" s="330" t="s">
        <v>487</v>
      </c>
      <c r="N124" s="26"/>
      <c r="O124" s="26"/>
      <c r="P124" s="400" t="s">
        <v>111</v>
      </c>
      <c r="Q124" s="61" t="s">
        <v>41</v>
      </c>
      <c r="R124" s="397"/>
      <c r="S124" s="405"/>
      <c r="V124" s="378"/>
      <c r="W124" s="379">
        <f t="shared" si="12"/>
        <v>116</v>
      </c>
    </row>
    <row r="125" spans="1:23" ht="120">
      <c r="A125" s="444"/>
      <c r="B125" s="455"/>
      <c r="C125" s="456"/>
      <c r="D125" s="456"/>
      <c r="E125" s="454"/>
      <c r="F125" s="412" t="s">
        <v>37</v>
      </c>
      <c r="G125" s="413"/>
      <c r="H125" s="85"/>
      <c r="I125" s="78">
        <v>3.22</v>
      </c>
      <c r="J125" s="296" t="s">
        <v>210</v>
      </c>
      <c r="K125" s="513" t="s">
        <v>111</v>
      </c>
      <c r="L125" s="26" t="str">
        <f t="shared" si="13"/>
        <v>.Bring in Athens style 'odd or even' number plates for fossil-fuelled vehicles, with high daily access fees for the 'wrong day'.  Initially daily, then weekly, then monthly bans.  Access fee based on negative carbon cost of twice the average daily journey.</v>
      </c>
      <c r="M125" s="330" t="s">
        <v>488</v>
      </c>
      <c r="N125" s="26"/>
      <c r="O125" s="26"/>
      <c r="P125" s="400" t="s">
        <v>111</v>
      </c>
      <c r="Q125" s="61" t="s">
        <v>42</v>
      </c>
      <c r="R125" s="397"/>
      <c r="S125" s="405"/>
      <c r="V125" s="378"/>
      <c r="W125" s="379">
        <f t="shared" si="12"/>
        <v>117</v>
      </c>
    </row>
    <row r="126" spans="1:23" ht="100">
      <c r="A126" s="444"/>
      <c r="B126" s="455"/>
      <c r="C126" s="456"/>
      <c r="D126" s="456"/>
      <c r="E126" s="454"/>
      <c r="F126" s="412" t="s">
        <v>37</v>
      </c>
      <c r="G126" s="413"/>
      <c r="H126" s="85"/>
      <c r="I126" s="78">
        <v>3.222</v>
      </c>
      <c r="J126" s="296" t="s">
        <v>210</v>
      </c>
      <c r="K126" s="513" t="s">
        <v>111</v>
      </c>
      <c r="L126" s="26" t="str">
        <f t="shared" si="13"/>
        <v>.Bring in congestion charging for access to specific areas in the Holme Valley for fossil-fuelled vehicles, with daily access fees proportioned to vehicle rated CO2 emissions. Trial areas. Check legality</v>
      </c>
      <c r="M126" s="330" t="s">
        <v>489</v>
      </c>
      <c r="N126" s="26"/>
      <c r="O126" s="26"/>
      <c r="P126" s="400" t="s">
        <v>111</v>
      </c>
      <c r="Q126" s="61" t="s">
        <v>291</v>
      </c>
      <c r="R126" s="397"/>
      <c r="S126" s="405"/>
      <c r="V126" s="378"/>
      <c r="W126" s="379">
        <f t="shared" si="12"/>
        <v>118</v>
      </c>
    </row>
    <row r="127" spans="1:23" ht="60">
      <c r="A127" s="444"/>
      <c r="B127" s="455"/>
      <c r="C127" s="456"/>
      <c r="D127" s="456"/>
      <c r="E127" s="454"/>
      <c r="F127" s="412" t="s">
        <v>37</v>
      </c>
      <c r="G127" s="413"/>
      <c r="H127" s="85"/>
      <c r="I127" s="78">
        <v>3.2240000000000002</v>
      </c>
      <c r="J127" s="296" t="s">
        <v>210</v>
      </c>
      <c r="K127" s="513" t="s">
        <v>111</v>
      </c>
      <c r="L127" s="26" t="str">
        <f t="shared" si="13"/>
        <v>.Creating parking control areas for the whole HV area with incentives for clean-energy vehicles/penalties for fossil fuelled vehicles.</v>
      </c>
      <c r="M127" s="330" t="s">
        <v>490</v>
      </c>
      <c r="N127" s="26"/>
      <c r="O127" s="26"/>
      <c r="P127" s="400" t="s">
        <v>111</v>
      </c>
      <c r="Q127" s="61" t="s">
        <v>292</v>
      </c>
      <c r="R127" s="397"/>
      <c r="S127" s="405"/>
      <c r="V127" s="378"/>
      <c r="W127" s="379">
        <f t="shared" si="12"/>
        <v>119</v>
      </c>
    </row>
    <row r="128" spans="1:23" ht="60">
      <c r="A128" s="444"/>
      <c r="B128" s="455"/>
      <c r="C128" s="456"/>
      <c r="D128" s="456"/>
      <c r="E128" s="454"/>
      <c r="F128" s="412" t="s">
        <v>37</v>
      </c>
      <c r="G128" s="413"/>
      <c r="H128" s="85"/>
      <c r="I128" s="78">
        <v>3.226</v>
      </c>
      <c r="J128" s="296" t="s">
        <v>210</v>
      </c>
      <c r="K128" s="513" t="s">
        <v>111</v>
      </c>
      <c r="L128" s="26" t="str">
        <f t="shared" si="13"/>
        <v>.Install pick-up/drop off points for electric bikes available for short term hire, linked to electric charging points. Boris bike type ebike scheme?</v>
      </c>
      <c r="M128" s="330" t="s">
        <v>491</v>
      </c>
      <c r="N128" s="26"/>
      <c r="O128" s="26"/>
      <c r="P128" s="400" t="s">
        <v>111</v>
      </c>
      <c r="Q128" s="61" t="s">
        <v>377</v>
      </c>
      <c r="R128" s="397"/>
      <c r="S128" s="405"/>
      <c r="V128" s="378"/>
      <c r="W128" s="379">
        <f t="shared" si="12"/>
        <v>120</v>
      </c>
    </row>
    <row r="129" spans="1:23" ht="100">
      <c r="A129" s="444"/>
      <c r="B129" s="455"/>
      <c r="C129" s="456"/>
      <c r="D129" s="456"/>
      <c r="E129" s="454"/>
      <c r="F129" s="412" t="s">
        <v>37</v>
      </c>
      <c r="G129" s="413"/>
      <c r="H129" s="85"/>
      <c r="I129" s="78">
        <v>3.2280000000000002</v>
      </c>
      <c r="J129" s="296" t="s">
        <v>210</v>
      </c>
      <c r="K129" s="513" t="s">
        <v>111</v>
      </c>
      <c r="L129" s="26" t="str">
        <f t="shared" si="13"/>
        <v>.Provide rapid electric charging points in public car parks in centre of Holmfirth eg at Crown Bottom carpark - reserve a central block of say 10 No parking bays just for EV parking and charging - preferential treatment for EV parking!</v>
      </c>
      <c r="M129" s="330" t="s">
        <v>492</v>
      </c>
      <c r="N129" s="26"/>
      <c r="O129" s="26"/>
      <c r="P129" s="400" t="s">
        <v>111</v>
      </c>
      <c r="Q129" s="61" t="s">
        <v>493</v>
      </c>
      <c r="R129" s="397"/>
      <c r="S129" s="405"/>
      <c r="V129" s="378"/>
      <c r="W129" s="379">
        <f t="shared" si="12"/>
        <v>121</v>
      </c>
    </row>
    <row r="130" spans="1:23" ht="140">
      <c r="A130" s="444"/>
      <c r="B130" s="457">
        <v>3.23</v>
      </c>
      <c r="C130" s="458">
        <v>3.23</v>
      </c>
      <c r="D130" s="485">
        <v>3.23</v>
      </c>
      <c r="E130" s="461">
        <v>3.23</v>
      </c>
      <c r="F130" s="412" t="s">
        <v>37</v>
      </c>
      <c r="G130" s="413"/>
      <c r="H130" s="85">
        <v>3.7</v>
      </c>
      <c r="I130" s="78">
        <v>3.23</v>
      </c>
      <c r="J130" s="296" t="s">
        <v>210</v>
      </c>
      <c r="K130" s="506" t="s">
        <v>745</v>
      </c>
      <c r="L130" s="26" t="str">
        <f t="shared" si="13"/>
        <v>.Trial the provision of roadside parking charging points for EV vehicles, suitable for residents in local terraces houses eg Dunford Road. Using new technology eg charging from street light poles or special bollards, or by iduction charging. May not need to be rapid charging capacity, as could be left overnight on charge.</v>
      </c>
      <c r="M130" s="320" t="s">
        <v>494</v>
      </c>
      <c r="N130" s="66" t="s">
        <v>631</v>
      </c>
      <c r="O130" s="26" t="s">
        <v>803</v>
      </c>
      <c r="P130" s="400" t="s">
        <v>111</v>
      </c>
      <c r="Q130" s="61" t="s">
        <v>495</v>
      </c>
      <c r="R130" s="397"/>
      <c r="S130" s="405"/>
      <c r="V130" s="378"/>
      <c r="W130" s="379">
        <f t="shared" si="12"/>
        <v>122</v>
      </c>
    </row>
    <row r="131" spans="1:23" ht="54">
      <c r="A131" s="444"/>
      <c r="B131" s="455"/>
      <c r="C131" s="456"/>
      <c r="D131" s="456"/>
      <c r="E131" s="454"/>
      <c r="F131" s="412" t="s">
        <v>37</v>
      </c>
      <c r="G131" s="413"/>
      <c r="H131" s="85"/>
      <c r="I131" s="78">
        <v>3.2320000000000002</v>
      </c>
      <c r="J131" s="296" t="s">
        <v>210</v>
      </c>
      <c r="K131" s="513" t="s">
        <v>111</v>
      </c>
      <c r="L131" s="26" t="str">
        <f t="shared" si="13"/>
        <v>.Restrict HGVs access to Holme Valley roads. Check legality, develop plan.</v>
      </c>
      <c r="M131" s="330" t="s">
        <v>293</v>
      </c>
      <c r="N131" s="26"/>
      <c r="O131" s="26"/>
      <c r="P131" s="400" t="s">
        <v>111</v>
      </c>
      <c r="Q131" s="61" t="s">
        <v>293</v>
      </c>
      <c r="R131" s="397"/>
      <c r="S131" s="405"/>
      <c r="V131" s="378"/>
      <c r="W131" s="379">
        <f t="shared" si="12"/>
        <v>123</v>
      </c>
    </row>
    <row r="132" spans="1:23" ht="140">
      <c r="A132" s="444"/>
      <c r="B132" s="455"/>
      <c r="C132" s="456"/>
      <c r="D132" s="456"/>
      <c r="E132" s="454"/>
      <c r="F132" s="412" t="s">
        <v>37</v>
      </c>
      <c r="G132" s="413"/>
      <c r="H132" s="85"/>
      <c r="I132" s="78">
        <v>3.234</v>
      </c>
      <c r="J132" s="296" t="s">
        <v>210</v>
      </c>
      <c r="K132" s="513" t="s">
        <v>111</v>
      </c>
      <c r="L132" s="26" t="str">
        <f t="shared" si="13"/>
        <v>.Restrict use of all fossil fuel vehicles in the HV area.  This will be applied selectively by area/street and by time, enabling the gradual switch to electric or clean hydrogen vehicles. Restrict streets and increase restrictions with time. Check legality. Put up voluntary signs first - residents wish. Then seek legal bans.</v>
      </c>
      <c r="M132" s="330" t="s">
        <v>496</v>
      </c>
      <c r="N132" s="26"/>
      <c r="O132" s="26"/>
      <c r="P132" s="400" t="s">
        <v>111</v>
      </c>
      <c r="Q132" s="61" t="s">
        <v>295</v>
      </c>
      <c r="R132" s="26"/>
      <c r="S132" s="405"/>
      <c r="V132" s="378"/>
      <c r="W132" s="379">
        <f t="shared" si="12"/>
        <v>124</v>
      </c>
    </row>
    <row r="133" spans="1:23" ht="54">
      <c r="A133" s="444"/>
      <c r="B133" s="455"/>
      <c r="C133" s="456"/>
      <c r="D133" s="456"/>
      <c r="E133" s="454"/>
      <c r="F133" s="412" t="s">
        <v>37</v>
      </c>
      <c r="G133" s="413"/>
      <c r="H133" s="85"/>
      <c r="I133" s="78">
        <v>3.2360000000000002</v>
      </c>
      <c r="J133" s="296" t="s">
        <v>210</v>
      </c>
      <c r="K133" s="513" t="s">
        <v>111</v>
      </c>
      <c r="L133" s="26" t="str">
        <f t="shared" si="13"/>
        <v>.Ban use of all fossil fuel vehicles in the HV area.  Only clean energy vehicles permitted.</v>
      </c>
      <c r="M133" s="330" t="s">
        <v>294</v>
      </c>
      <c r="N133" s="26"/>
      <c r="O133" s="26"/>
      <c r="P133" s="400" t="s">
        <v>111</v>
      </c>
      <c r="Q133" s="400"/>
      <c r="R133" s="26" t="s">
        <v>294</v>
      </c>
      <c r="S133" s="405"/>
      <c r="V133" s="378"/>
      <c r="W133" s="379">
        <f t="shared" si="12"/>
        <v>125</v>
      </c>
    </row>
    <row r="134" spans="1:23" ht="45">
      <c r="A134" s="444"/>
      <c r="B134" s="455"/>
      <c r="C134" s="456"/>
      <c r="D134" s="456">
        <v>3.3</v>
      </c>
      <c r="E134" s="454">
        <v>3.3</v>
      </c>
      <c r="F134" s="412" t="s">
        <v>37</v>
      </c>
      <c r="G134" s="413"/>
      <c r="H134" s="85"/>
      <c r="I134" s="78">
        <v>3.3</v>
      </c>
      <c r="J134" s="296" t="s">
        <v>211</v>
      </c>
      <c r="K134" s="508"/>
      <c r="L134" s="26"/>
      <c r="M134" s="320"/>
      <c r="N134" s="26"/>
      <c r="O134" s="26"/>
      <c r="P134" s="400"/>
      <c r="Q134" s="400"/>
      <c r="R134" s="397"/>
      <c r="S134" s="405"/>
      <c r="V134" s="378"/>
      <c r="W134" s="379">
        <f t="shared" si="12"/>
        <v>126</v>
      </c>
    </row>
    <row r="135" spans="1:23" ht="60">
      <c r="A135" s="444"/>
      <c r="B135" s="455"/>
      <c r="C135" s="456"/>
      <c r="D135" s="456"/>
      <c r="E135" s="454"/>
      <c r="F135" s="412" t="s">
        <v>37</v>
      </c>
      <c r="G135" s="413"/>
      <c r="H135" s="85"/>
      <c r="I135" s="78">
        <v>3.3019999999999996</v>
      </c>
      <c r="J135" s="297" t="s">
        <v>211</v>
      </c>
      <c r="K135" s="513" t="s">
        <v>111</v>
      </c>
      <c r="L135" s="26" t="str">
        <f t="shared" ref="L135:L143" si="14">CONCATENATE(P135,Q135,R135)</f>
        <v>Encourage bus use by supporting free travel and increasing the cost of parking for resident &amp; non-residents.</v>
      </c>
      <c r="M135" s="330" t="s">
        <v>43</v>
      </c>
      <c r="N135" s="26"/>
      <c r="O135" s="26"/>
      <c r="P135" s="61" t="s">
        <v>43</v>
      </c>
      <c r="Q135" s="400"/>
      <c r="R135" s="397"/>
      <c r="S135" s="405"/>
      <c r="V135" s="378"/>
      <c r="W135" s="379">
        <f t="shared" si="12"/>
        <v>127</v>
      </c>
    </row>
    <row r="136" spans="1:23" ht="100">
      <c r="A136" s="444"/>
      <c r="B136" s="455"/>
      <c r="C136" s="456"/>
      <c r="D136" s="456"/>
      <c r="E136" s="454"/>
      <c r="F136" s="412" t="s">
        <v>37</v>
      </c>
      <c r="G136" s="413"/>
      <c r="H136" s="85"/>
      <c r="I136" s="78">
        <v>3.3039999999999994</v>
      </c>
      <c r="J136" s="297" t="s">
        <v>211</v>
      </c>
      <c r="K136" s="513" t="s">
        <v>111</v>
      </c>
      <c r="L136" s="26" t="str">
        <f t="shared" si="14"/>
        <v>Produce local bus route map with routes and frequencies - an A3 fold down paper map. Available from Info centre.  Include routes particularly which go to popular places eg supermarkets, libraries, shopping centres.</v>
      </c>
      <c r="M136" s="330" t="s">
        <v>497</v>
      </c>
      <c r="N136" s="26"/>
      <c r="O136" s="36"/>
      <c r="P136" s="268" t="s">
        <v>305</v>
      </c>
      <c r="Q136" s="61"/>
      <c r="R136" s="397"/>
      <c r="S136" s="405"/>
      <c r="V136" s="378"/>
      <c r="W136" s="379">
        <f t="shared" si="12"/>
        <v>128</v>
      </c>
    </row>
    <row r="137" spans="1:23" ht="120">
      <c r="A137" s="444"/>
      <c r="B137" s="455"/>
      <c r="C137" s="451">
        <v>3.3059999999999992</v>
      </c>
      <c r="D137" s="485">
        <v>3.3059999999999992</v>
      </c>
      <c r="E137" s="461">
        <v>3.3059999999999992</v>
      </c>
      <c r="F137" s="412" t="s">
        <v>37</v>
      </c>
      <c r="G137" s="413"/>
      <c r="H137" s="85">
        <v>3.8</v>
      </c>
      <c r="I137" s="78">
        <v>3.3059999999999992</v>
      </c>
      <c r="J137" s="297" t="s">
        <v>211</v>
      </c>
      <c r="K137" s="509" t="s">
        <v>111</v>
      </c>
      <c r="L137" s="26" t="str">
        <f t="shared" si="14"/>
        <v>.Provide a community bus service based on an Uber type model. Build on Stotts bus model.  Flexible service. Use new technology apps to call and track service/waiting time.</v>
      </c>
      <c r="M137" s="414" t="s">
        <v>498</v>
      </c>
      <c r="N137" s="66" t="s">
        <v>625</v>
      </c>
      <c r="O137" s="45" t="s">
        <v>802</v>
      </c>
      <c r="P137" s="400" t="s">
        <v>111</v>
      </c>
      <c r="Q137" s="61" t="s">
        <v>303</v>
      </c>
      <c r="R137" s="397"/>
      <c r="S137" s="405"/>
      <c r="V137" s="378"/>
      <c r="W137" s="379">
        <f t="shared" si="12"/>
        <v>129</v>
      </c>
    </row>
    <row r="138" spans="1:23" ht="54">
      <c r="A138" s="444"/>
      <c r="B138" s="455"/>
      <c r="C138" s="456"/>
      <c r="D138" s="456"/>
      <c r="E138" s="454"/>
      <c r="F138" s="412" t="s">
        <v>37</v>
      </c>
      <c r="G138" s="413"/>
      <c r="H138" s="85"/>
      <c r="I138" s="78">
        <v>3.3079999999999989</v>
      </c>
      <c r="J138" s="297" t="s">
        <v>211</v>
      </c>
      <c r="K138" s="513" t="s">
        <v>111</v>
      </c>
      <c r="L138" s="26" t="str">
        <f t="shared" si="14"/>
        <v>.Ban buses with Diesel or petrol engines - replace with electric or hydrogen fuel.</v>
      </c>
      <c r="M138" s="330" t="s">
        <v>44</v>
      </c>
      <c r="N138" s="26"/>
      <c r="O138" s="26"/>
      <c r="P138" s="400" t="s">
        <v>111</v>
      </c>
      <c r="Q138" s="268" t="s">
        <v>44</v>
      </c>
      <c r="R138" s="397"/>
      <c r="S138" s="405"/>
      <c r="V138" s="378"/>
      <c r="W138" s="379">
        <f t="shared" si="12"/>
        <v>130</v>
      </c>
    </row>
    <row r="139" spans="1:23" ht="60">
      <c r="A139" s="444"/>
      <c r="B139" s="455"/>
      <c r="C139" s="456"/>
      <c r="D139" s="456"/>
      <c r="E139" s="454"/>
      <c r="F139" s="412" t="s">
        <v>37</v>
      </c>
      <c r="G139" s="413"/>
      <c r="H139" s="85"/>
      <c r="I139" s="78">
        <v>3.3099999999999987</v>
      </c>
      <c r="J139" s="297" t="s">
        <v>211</v>
      </c>
      <c r="K139" s="513" t="s">
        <v>111</v>
      </c>
      <c r="L139" s="26" t="str">
        <f t="shared" si="14"/>
        <v>.Electric vehicle only car clubs for each neighbourhood which provide incentives for switching to EVs</v>
      </c>
      <c r="M139" s="330" t="s">
        <v>45</v>
      </c>
      <c r="N139" s="26"/>
      <c r="O139" s="26"/>
      <c r="P139" s="400" t="s">
        <v>111</v>
      </c>
      <c r="Q139" s="61" t="s">
        <v>45</v>
      </c>
      <c r="R139" s="397"/>
      <c r="S139" s="405"/>
      <c r="V139" s="378"/>
      <c r="W139" s="379">
        <f t="shared" si="12"/>
        <v>131</v>
      </c>
    </row>
    <row r="140" spans="1:23" ht="80">
      <c r="A140" s="444"/>
      <c r="B140" s="455"/>
      <c r="C140" s="456"/>
      <c r="D140" s="456"/>
      <c r="E140" s="454"/>
      <c r="F140" s="412" t="s">
        <v>37</v>
      </c>
      <c r="G140" s="413"/>
      <c r="H140" s="85"/>
      <c r="I140" s="78">
        <v>3.3119999999999985</v>
      </c>
      <c r="J140" s="297" t="s">
        <v>211</v>
      </c>
      <c r="K140" s="513" t="s">
        <v>111</v>
      </c>
      <c r="L140" s="26" t="str">
        <f t="shared" si="14"/>
        <v>.Licence and enable a E-bike/E-tuktuk or rickshaw or tricycle  service in the 3 main HV shopping centres as an alternative to motorised transport for local shopping trips.</v>
      </c>
      <c r="M140" s="330" t="s">
        <v>499</v>
      </c>
      <c r="N140" s="26"/>
      <c r="O140" s="26"/>
      <c r="P140" s="400" t="s">
        <v>111</v>
      </c>
      <c r="Q140" s="61" t="s">
        <v>297</v>
      </c>
      <c r="R140" s="397"/>
      <c r="S140" s="405"/>
      <c r="V140" s="378"/>
      <c r="W140" s="379">
        <f t="shared" si="12"/>
        <v>132</v>
      </c>
    </row>
    <row r="141" spans="1:23" ht="100">
      <c r="A141" s="444"/>
      <c r="B141" s="455"/>
      <c r="C141" s="456"/>
      <c r="D141" s="456"/>
      <c r="E141" s="454"/>
      <c r="F141" s="412" t="s">
        <v>37</v>
      </c>
      <c r="G141" s="413"/>
      <c r="H141" s="85"/>
      <c r="I141" s="78">
        <v>3.3139999999999983</v>
      </c>
      <c r="J141" s="297" t="s">
        <v>211</v>
      </c>
      <c r="K141" s="513" t="s">
        <v>111</v>
      </c>
      <c r="L141" s="26" t="str">
        <f t="shared" si="14"/>
        <v>.Make a 'park and ride' scheme for Holmfirth centre shoppers/commuters.  Say site car parks at Sands or old Cattle Market and serve by electric 12-seater buses which could be booked or called up on-line (like Ubers).</v>
      </c>
      <c r="M141" s="330" t="s">
        <v>500</v>
      </c>
      <c r="N141" s="26"/>
      <c r="O141" s="26"/>
      <c r="P141" s="400" t="s">
        <v>111</v>
      </c>
      <c r="Q141" s="61" t="s">
        <v>329</v>
      </c>
      <c r="R141" s="397"/>
      <c r="S141" s="405"/>
      <c r="V141" s="378"/>
      <c r="W141" s="379">
        <f t="shared" si="12"/>
        <v>133</v>
      </c>
    </row>
    <row r="142" spans="1:23" ht="100">
      <c r="A142" s="444"/>
      <c r="B142" s="455"/>
      <c r="C142" s="456"/>
      <c r="D142" s="487">
        <v>3.3159999999999998</v>
      </c>
      <c r="E142" s="461">
        <v>3.3159999999999998</v>
      </c>
      <c r="F142" s="412" t="s">
        <v>37</v>
      </c>
      <c r="G142" s="413"/>
      <c r="H142" s="85">
        <v>3.9</v>
      </c>
      <c r="I142" s="78">
        <v>3.3159999999999998</v>
      </c>
      <c r="J142" s="297" t="s">
        <v>211</v>
      </c>
      <c r="K142" s="513" t="s">
        <v>111</v>
      </c>
      <c r="L142" s="26" t="str">
        <f t="shared" si="14"/>
        <v>.Make a 'park and ride' scheme at Honley Railway Station for commuters - direct rail services by to Leeds and Sheffield.  Link by EV bus/taxi service to Holmfirth Centre. Trial service at peak commuters hours .</v>
      </c>
      <c r="M142" s="414" t="s">
        <v>501</v>
      </c>
      <c r="N142" s="66" t="s">
        <v>626</v>
      </c>
      <c r="O142" s="26" t="s">
        <v>627</v>
      </c>
      <c r="P142" s="400" t="s">
        <v>111</v>
      </c>
      <c r="Q142" s="61" t="s">
        <v>296</v>
      </c>
      <c r="R142" s="397"/>
      <c r="S142" s="405"/>
      <c r="V142" s="378"/>
      <c r="W142" s="379">
        <f t="shared" si="12"/>
        <v>134</v>
      </c>
    </row>
    <row r="143" spans="1:23" ht="120">
      <c r="A143" s="444"/>
      <c r="B143" s="455"/>
      <c r="C143" s="456"/>
      <c r="D143" s="456"/>
      <c r="E143" s="454"/>
      <c r="F143" s="412" t="s">
        <v>37</v>
      </c>
      <c r="G143" s="413"/>
      <c r="H143" s="85"/>
      <c r="I143" s="78">
        <v>3.3180000000000001</v>
      </c>
      <c r="J143" s="297" t="s">
        <v>211</v>
      </c>
      <c r="K143" s="513" t="s">
        <v>111</v>
      </c>
      <c r="L143" s="26" t="str">
        <f t="shared" si="14"/>
        <v>.Provide improved access facilities at local railway stations to encourage more use of public transport eg surface and light the track from Gynn Lane to Honley Station, Construct step free access to Honley Station, increase parking provision at Penistone Line stations.</v>
      </c>
      <c r="M143" s="330" t="s">
        <v>478</v>
      </c>
      <c r="N143" s="26"/>
      <c r="O143" s="26"/>
      <c r="P143" s="400" t="s">
        <v>111</v>
      </c>
      <c r="Q143" s="61" t="s">
        <v>502</v>
      </c>
      <c r="R143" s="397"/>
      <c r="S143" s="405"/>
      <c r="V143" s="378"/>
      <c r="W143" s="379">
        <f t="shared" si="12"/>
        <v>135</v>
      </c>
    </row>
    <row r="144" spans="1:23" ht="45">
      <c r="A144" s="444"/>
      <c r="B144" s="455"/>
      <c r="C144" s="456"/>
      <c r="D144" s="456">
        <v>3.4</v>
      </c>
      <c r="E144" s="454">
        <v>3.4</v>
      </c>
      <c r="F144" s="412" t="s">
        <v>37</v>
      </c>
      <c r="G144" s="413"/>
      <c r="H144" s="85"/>
      <c r="I144" s="78">
        <v>3.4</v>
      </c>
      <c r="J144" s="297" t="s">
        <v>212</v>
      </c>
      <c r="K144" s="508"/>
      <c r="L144" s="26"/>
      <c r="M144" s="320"/>
      <c r="N144" s="26"/>
      <c r="O144" s="26"/>
      <c r="P144" s="400"/>
      <c r="Q144" s="400"/>
      <c r="R144" s="397"/>
      <c r="S144" s="405"/>
      <c r="V144" s="378"/>
      <c r="W144" s="379">
        <f t="shared" si="12"/>
        <v>136</v>
      </c>
    </row>
    <row r="145" spans="1:23" ht="54">
      <c r="A145" s="444"/>
      <c r="B145" s="455"/>
      <c r="C145" s="456"/>
      <c r="D145" s="456"/>
      <c r="E145" s="454"/>
      <c r="F145" s="412" t="s">
        <v>37</v>
      </c>
      <c r="G145" s="413"/>
      <c r="H145" s="85"/>
      <c r="I145" s="78">
        <v>3.4019999999999997</v>
      </c>
      <c r="J145" s="297" t="s">
        <v>212</v>
      </c>
      <c r="K145" s="513" t="s">
        <v>111</v>
      </c>
      <c r="L145" s="26" t="str">
        <f t="shared" ref="L145:L158" si="15">CONCATENATE(P145,Q145,R145)</f>
        <v>Monitoring of air pollution from vehicular traffic and publicising levels.</v>
      </c>
      <c r="M145" s="330" t="s">
        <v>46</v>
      </c>
      <c r="N145" s="26"/>
      <c r="O145" s="26"/>
      <c r="P145" s="61" t="s">
        <v>46</v>
      </c>
      <c r="Q145" s="61"/>
      <c r="R145" s="26"/>
      <c r="S145" s="405"/>
      <c r="V145" s="378"/>
      <c r="W145" s="379">
        <f t="shared" si="12"/>
        <v>137</v>
      </c>
    </row>
    <row r="146" spans="1:23" ht="100">
      <c r="A146" s="444"/>
      <c r="B146" s="455"/>
      <c r="C146" s="456"/>
      <c r="D146" s="456"/>
      <c r="E146" s="461">
        <v>3.4039999999999995</v>
      </c>
      <c r="F146" s="412" t="s">
        <v>37</v>
      </c>
      <c r="G146" s="413"/>
      <c r="H146" s="98">
        <v>3.1</v>
      </c>
      <c r="I146" s="78">
        <v>3.4039999999999995</v>
      </c>
      <c r="J146" s="297" t="s">
        <v>212</v>
      </c>
      <c r="K146" s="513" t="s">
        <v>111</v>
      </c>
      <c r="L146" s="26" t="str">
        <f t="shared" si="15"/>
        <v>Promote car sharing schemes. Need to address personal safety/security issues eg safe for women on own to feel confident to use. Use App system with feedback system and tracker embedded.</v>
      </c>
      <c r="M146" s="320" t="s">
        <v>503</v>
      </c>
      <c r="N146" s="66" t="s">
        <v>358</v>
      </c>
      <c r="O146" s="26" t="s">
        <v>801</v>
      </c>
      <c r="P146" s="61" t="s">
        <v>298</v>
      </c>
      <c r="Q146" s="61"/>
      <c r="R146" s="26"/>
      <c r="S146" s="405"/>
      <c r="V146" s="378"/>
      <c r="W146" s="379">
        <f t="shared" si="12"/>
        <v>138</v>
      </c>
    </row>
    <row r="147" spans="1:23" ht="60">
      <c r="A147" s="444"/>
      <c r="B147" s="455"/>
      <c r="C147" s="456"/>
      <c r="D147" s="456"/>
      <c r="E147" s="454"/>
      <c r="F147" s="412" t="s">
        <v>37</v>
      </c>
      <c r="G147" s="413"/>
      <c r="H147" s="85"/>
      <c r="I147" s="78">
        <v>3.4059999999999993</v>
      </c>
      <c r="J147" s="297" t="s">
        <v>212</v>
      </c>
      <c r="K147" s="513" t="s">
        <v>111</v>
      </c>
      <c r="L147" s="26" t="str">
        <f t="shared" si="15"/>
        <v>.Car-free odd and even day or month - use your petrol or diesel car only every other day or month - encourages car share</v>
      </c>
      <c r="M147" s="330" t="s">
        <v>504</v>
      </c>
      <c r="N147" s="26"/>
      <c r="O147" s="26"/>
      <c r="P147" s="400" t="s">
        <v>111</v>
      </c>
      <c r="Q147" s="61" t="s">
        <v>47</v>
      </c>
      <c r="R147" s="26"/>
      <c r="S147" s="405"/>
      <c r="V147" s="378"/>
      <c r="W147" s="379">
        <f t="shared" si="12"/>
        <v>139</v>
      </c>
    </row>
    <row r="148" spans="1:23" ht="60">
      <c r="A148" s="444"/>
      <c r="B148" s="455"/>
      <c r="C148" s="456"/>
      <c r="D148" s="456"/>
      <c r="E148" s="454"/>
      <c r="F148" s="412" t="s">
        <v>37</v>
      </c>
      <c r="G148" s="413"/>
      <c r="H148" s="85"/>
      <c r="I148" s="78">
        <v>3.407999999999999</v>
      </c>
      <c r="J148" s="297" t="s">
        <v>212</v>
      </c>
      <c r="K148" s="513" t="s">
        <v>111</v>
      </c>
      <c r="L148" s="26" t="str">
        <f t="shared" si="15"/>
        <v>.Create car free zones in residential areas, initially with movement bans including deliveries during the day. Mini ULEZs.</v>
      </c>
      <c r="M148" s="330" t="s">
        <v>505</v>
      </c>
      <c r="N148" s="26"/>
      <c r="O148" s="26"/>
      <c r="P148" s="400" t="s">
        <v>111</v>
      </c>
      <c r="Q148" s="61" t="s">
        <v>48</v>
      </c>
      <c r="R148" s="26"/>
      <c r="S148" s="405"/>
      <c r="V148" s="378"/>
      <c r="W148" s="379">
        <f t="shared" si="12"/>
        <v>140</v>
      </c>
    </row>
    <row r="149" spans="1:23" ht="54">
      <c r="A149" s="444"/>
      <c r="B149" s="455"/>
      <c r="C149" s="456"/>
      <c r="D149" s="456"/>
      <c r="E149" s="454"/>
      <c r="F149" s="412" t="s">
        <v>37</v>
      </c>
      <c r="G149" s="413"/>
      <c r="H149" s="85"/>
      <c r="I149" s="78">
        <v>3.4099999999999988</v>
      </c>
      <c r="J149" s="297" t="s">
        <v>212</v>
      </c>
      <c r="K149" s="513" t="s">
        <v>111</v>
      </c>
      <c r="L149" s="26" t="str">
        <f t="shared" si="15"/>
        <v>.Green walls/vines &amp; ivy planting around school boundaries to mitigate particulate air pollution.</v>
      </c>
      <c r="M149" s="330" t="s">
        <v>49</v>
      </c>
      <c r="N149" s="26"/>
      <c r="O149" s="26"/>
      <c r="P149" s="400" t="s">
        <v>111</v>
      </c>
      <c r="Q149" s="61" t="s">
        <v>49</v>
      </c>
      <c r="R149" s="26"/>
      <c r="S149" s="405"/>
      <c r="V149" s="378"/>
      <c r="W149" s="379">
        <f t="shared" si="12"/>
        <v>141</v>
      </c>
    </row>
    <row r="150" spans="1:23" ht="80">
      <c r="A150" s="444"/>
      <c r="B150" s="455"/>
      <c r="C150" s="456"/>
      <c r="D150" s="456"/>
      <c r="E150" s="454"/>
      <c r="F150" s="412" t="s">
        <v>37</v>
      </c>
      <c r="G150" s="413"/>
      <c r="H150" s="85"/>
      <c r="I150" s="78">
        <v>3.4119999999999986</v>
      </c>
      <c r="J150" s="297" t="s">
        <v>212</v>
      </c>
      <c r="K150" s="513" t="s">
        <v>111</v>
      </c>
      <c r="L150" s="26" t="str">
        <f t="shared" si="15"/>
        <v>.Improve and increase cycling facilities, including segregated cycle lanes, enforcement of no-stopping on cycle lanes, more and secure cycle parking.</v>
      </c>
      <c r="M150" s="330" t="s">
        <v>506</v>
      </c>
      <c r="N150" s="26"/>
      <c r="O150" s="26"/>
      <c r="P150" s="400" t="s">
        <v>111</v>
      </c>
      <c r="Q150" s="61" t="s">
        <v>50</v>
      </c>
      <c r="R150" s="26"/>
      <c r="S150" s="405"/>
      <c r="V150" s="378"/>
      <c r="W150" s="379">
        <f t="shared" si="12"/>
        <v>142</v>
      </c>
    </row>
    <row r="151" spans="1:23" ht="80">
      <c r="A151" s="444"/>
      <c r="B151" s="455"/>
      <c r="C151" s="456"/>
      <c r="D151" s="456"/>
      <c r="E151" s="454"/>
      <c r="F151" s="412" t="s">
        <v>37</v>
      </c>
      <c r="G151" s="413"/>
      <c r="H151" s="85"/>
      <c r="I151" s="78">
        <v>3.4139999999999984</v>
      </c>
      <c r="J151" s="297" t="s">
        <v>212</v>
      </c>
      <c r="K151" s="513" t="s">
        <v>111</v>
      </c>
      <c r="L151" s="26" t="str">
        <f t="shared" si="15"/>
        <v>.Limit home deliveries to electric vehicles and limit size of delivery vehicles as well as the delivery access times to ensure completely traffic-free periods. Mini ULEZs.</v>
      </c>
      <c r="M151" s="330" t="s">
        <v>507</v>
      </c>
      <c r="N151" s="26"/>
      <c r="O151" s="26"/>
      <c r="P151" s="400" t="s">
        <v>111</v>
      </c>
      <c r="Q151" s="61" t="s">
        <v>51</v>
      </c>
      <c r="R151" s="26"/>
      <c r="S151" s="405"/>
      <c r="V151" s="378"/>
      <c r="W151" s="379">
        <f t="shared" si="12"/>
        <v>143</v>
      </c>
    </row>
    <row r="152" spans="1:23" ht="54">
      <c r="A152" s="444"/>
      <c r="B152" s="455"/>
      <c r="C152" s="456"/>
      <c r="D152" s="456"/>
      <c r="E152" s="454"/>
      <c r="F152" s="412" t="s">
        <v>37</v>
      </c>
      <c r="G152" s="413"/>
      <c r="H152" s="85"/>
      <c r="I152" s="78">
        <v>3.4159999999999981</v>
      </c>
      <c r="J152" s="297" t="s">
        <v>212</v>
      </c>
      <c r="K152" s="513" t="s">
        <v>111</v>
      </c>
      <c r="L152" s="26" t="str">
        <f t="shared" si="15"/>
        <v>.Limit roadside parking space in Holmfirth town centre to disabled parking</v>
      </c>
      <c r="M152" s="330" t="s">
        <v>52</v>
      </c>
      <c r="N152" s="26"/>
      <c r="O152" s="26"/>
      <c r="P152" s="400" t="s">
        <v>111</v>
      </c>
      <c r="Q152" s="61" t="s">
        <v>52</v>
      </c>
      <c r="R152" s="26"/>
      <c r="S152" s="405"/>
      <c r="V152" s="378"/>
      <c r="W152" s="379">
        <f t="shared" si="12"/>
        <v>144</v>
      </c>
    </row>
    <row r="153" spans="1:23" ht="45">
      <c r="A153" s="444"/>
      <c r="B153" s="455"/>
      <c r="C153" s="456"/>
      <c r="D153" s="456"/>
      <c r="E153" s="454"/>
      <c r="F153" s="412" t="s">
        <v>37</v>
      </c>
      <c r="G153" s="413"/>
      <c r="H153" s="85"/>
      <c r="I153" s="78">
        <v>3.4179999999999979</v>
      </c>
      <c r="J153" s="297" t="s">
        <v>212</v>
      </c>
      <c r="K153" s="513" t="s">
        <v>111</v>
      </c>
      <c r="L153" s="26" t="str">
        <f t="shared" si="15"/>
        <v>.Lorries limited to going through Holmfirth before 8.00am &amp; after 6pm.</v>
      </c>
      <c r="M153" s="330" t="s">
        <v>53</v>
      </c>
      <c r="N153" s="26"/>
      <c r="O153" s="26"/>
      <c r="P153" s="400" t="s">
        <v>111</v>
      </c>
      <c r="Q153" s="61" t="s">
        <v>53</v>
      </c>
      <c r="R153" s="26"/>
      <c r="S153" s="405"/>
      <c r="V153" s="378"/>
      <c r="W153" s="379">
        <f t="shared" si="12"/>
        <v>145</v>
      </c>
    </row>
    <row r="154" spans="1:23" ht="60">
      <c r="A154" s="444"/>
      <c r="B154" s="455"/>
      <c r="C154" s="456"/>
      <c r="D154" s="456"/>
      <c r="E154" s="454"/>
      <c r="F154" s="412" t="s">
        <v>37</v>
      </c>
      <c r="G154" s="413"/>
      <c r="H154" s="85"/>
      <c r="I154" s="78">
        <v>3.4199999999999977</v>
      </c>
      <c r="J154" s="297" t="s">
        <v>212</v>
      </c>
      <c r="K154" s="513" t="s">
        <v>111</v>
      </c>
      <c r="L154" s="26" t="str">
        <f t="shared" si="15"/>
        <v>.Make Holmfirth town centre including Hollowgate motor vehicle free asap and turn it into a green environment.</v>
      </c>
      <c r="M154" s="330" t="s">
        <v>54</v>
      </c>
      <c r="N154" s="26"/>
      <c r="O154" s="26"/>
      <c r="P154" s="400" t="s">
        <v>111</v>
      </c>
      <c r="Q154" s="61" t="s">
        <v>54</v>
      </c>
      <c r="R154" s="26"/>
      <c r="S154" s="405"/>
      <c r="V154" s="378"/>
      <c r="W154" s="379">
        <f t="shared" si="12"/>
        <v>146</v>
      </c>
    </row>
    <row r="155" spans="1:23" ht="60">
      <c r="A155" s="444"/>
      <c r="B155" s="455"/>
      <c r="C155" s="456"/>
      <c r="D155" s="456"/>
      <c r="E155" s="454"/>
      <c r="F155" s="412" t="s">
        <v>37</v>
      </c>
      <c r="G155" s="413"/>
      <c r="H155" s="85"/>
      <c r="I155" s="78">
        <v>3.4219999999999975</v>
      </c>
      <c r="J155" s="297" t="s">
        <v>212</v>
      </c>
      <c r="K155" s="513" t="s">
        <v>111</v>
      </c>
      <c r="L155" s="26" t="str">
        <f t="shared" si="15"/>
        <v>.Restrict or ban car parking next to schools, to encourage children and parents walking to schools</v>
      </c>
      <c r="M155" s="330" t="s">
        <v>508</v>
      </c>
      <c r="N155" s="26"/>
      <c r="O155" s="26"/>
      <c r="P155" s="400" t="s">
        <v>111</v>
      </c>
      <c r="Q155" s="61" t="s">
        <v>55</v>
      </c>
      <c r="R155" s="26"/>
      <c r="S155" s="405"/>
      <c r="V155" s="378"/>
      <c r="W155" s="379">
        <f t="shared" si="12"/>
        <v>147</v>
      </c>
    </row>
    <row r="156" spans="1:23" ht="54">
      <c r="A156" s="444"/>
      <c r="B156" s="455"/>
      <c r="C156" s="456"/>
      <c r="D156" s="456"/>
      <c r="E156" s="454"/>
      <c r="F156" s="412" t="s">
        <v>37</v>
      </c>
      <c r="G156" s="413"/>
      <c r="H156" s="85"/>
      <c r="I156" s="78">
        <v>3.4239999999999973</v>
      </c>
      <c r="J156" s="297" t="s">
        <v>212</v>
      </c>
      <c r="K156" s="513" t="s">
        <v>111</v>
      </c>
      <c r="L156" s="26" t="str">
        <f t="shared" si="15"/>
        <v>.Roads around schools closed to all traffic at beginnings &amp; endings of school day. Mini ULEZs.</v>
      </c>
      <c r="M156" s="330" t="s">
        <v>509</v>
      </c>
      <c r="N156" s="26"/>
      <c r="O156" s="26"/>
      <c r="P156" s="400" t="s">
        <v>111</v>
      </c>
      <c r="Q156" s="61" t="s">
        <v>56</v>
      </c>
      <c r="R156" s="26"/>
      <c r="S156" s="405"/>
      <c r="V156" s="378"/>
      <c r="W156" s="379">
        <f t="shared" si="12"/>
        <v>148</v>
      </c>
    </row>
    <row r="157" spans="1:23" ht="72">
      <c r="A157" s="444"/>
      <c r="B157" s="455"/>
      <c r="C157" s="456"/>
      <c r="D157" s="456"/>
      <c r="E157" s="454"/>
      <c r="F157" s="412" t="s">
        <v>37</v>
      </c>
      <c r="G157" s="413"/>
      <c r="H157" s="85"/>
      <c r="I157" s="78">
        <v>3.4260000000000002</v>
      </c>
      <c r="J157" s="297" t="s">
        <v>212</v>
      </c>
      <c r="K157" s="513" t="s">
        <v>111</v>
      </c>
      <c r="L157" s="26" t="str">
        <f t="shared" si="15"/>
        <v>.Use horse drawn carriages or traps as EV transfers between Park &amp; Ride carpark at Sands into Holmfirth in summer, for tourists.</v>
      </c>
      <c r="M157" s="330" t="s">
        <v>378</v>
      </c>
      <c r="N157" s="26"/>
      <c r="O157" s="26"/>
      <c r="P157" s="400" t="s">
        <v>111</v>
      </c>
      <c r="Q157" s="61" t="s">
        <v>378</v>
      </c>
      <c r="R157" s="26"/>
      <c r="S157" s="405"/>
      <c r="V157" s="378"/>
      <c r="W157" s="379">
        <f t="shared" si="12"/>
        <v>149</v>
      </c>
    </row>
    <row r="158" spans="1:23" ht="100">
      <c r="A158" s="444"/>
      <c r="B158" s="455"/>
      <c r="C158" s="456"/>
      <c r="D158" s="456"/>
      <c r="E158" s="454"/>
      <c r="F158" s="412" t="s">
        <v>37</v>
      </c>
      <c r="G158" s="413"/>
      <c r="H158" s="85"/>
      <c r="I158" s="78">
        <v>3.4279999999999999</v>
      </c>
      <c r="J158" s="297" t="s">
        <v>212</v>
      </c>
      <c r="K158" s="513" t="s">
        <v>111</v>
      </c>
      <c r="L158" s="26" t="str">
        <f t="shared" si="15"/>
        <v>.Set a target to return 50% of carriageway in the Holme Valley to non-car use by 2030, with space restored for pedestrians, on street cycle parking, green growing space, tree growth, playspace &amp; local food growing.</v>
      </c>
      <c r="M158" s="330" t="s">
        <v>510</v>
      </c>
      <c r="N158" s="26"/>
      <c r="O158" s="26"/>
      <c r="P158" s="400" t="s">
        <v>111</v>
      </c>
      <c r="Q158" s="61"/>
      <c r="R158" s="26" t="s">
        <v>57</v>
      </c>
      <c r="S158" s="405"/>
      <c r="V158" s="378"/>
      <c r="W158" s="379">
        <f t="shared" si="12"/>
        <v>150</v>
      </c>
    </row>
    <row r="159" spans="1:23" ht="45">
      <c r="A159" s="444"/>
      <c r="B159" s="455"/>
      <c r="C159" s="456"/>
      <c r="D159" s="456">
        <v>3.5</v>
      </c>
      <c r="E159" s="454">
        <v>3.5</v>
      </c>
      <c r="F159" s="412" t="s">
        <v>37</v>
      </c>
      <c r="G159" s="413"/>
      <c r="H159" s="85"/>
      <c r="I159" s="78">
        <v>3.5</v>
      </c>
      <c r="J159" s="297" t="s">
        <v>197</v>
      </c>
      <c r="K159" s="508"/>
      <c r="L159" s="26"/>
      <c r="M159" s="320"/>
      <c r="N159" s="26"/>
      <c r="O159" s="26"/>
      <c r="P159" s="400"/>
      <c r="Q159" s="400"/>
      <c r="R159" s="397"/>
      <c r="S159" s="405"/>
      <c r="T159" s="394"/>
      <c r="U159" s="394"/>
      <c r="V159" s="378"/>
      <c r="W159" s="379">
        <f t="shared" si="12"/>
        <v>151</v>
      </c>
    </row>
    <row r="160" spans="1:23" ht="100">
      <c r="A160" s="444"/>
      <c r="B160" s="455"/>
      <c r="C160" s="456"/>
      <c r="D160" s="456"/>
      <c r="E160" s="454"/>
      <c r="F160" s="412" t="s">
        <v>37</v>
      </c>
      <c r="G160" s="413"/>
      <c r="H160" s="85"/>
      <c r="I160" s="78">
        <v>3.5019999999999998</v>
      </c>
      <c r="J160" s="297" t="s">
        <v>197</v>
      </c>
      <c r="K160" s="513" t="s">
        <v>111</v>
      </c>
      <c r="L160" s="26" t="str">
        <f>CONCATENATE(P160,Q160,R160)</f>
        <v>Reduce or restrict international travel travel and flights each year - individual residents and also companies. Personal pledges or business pledges.  Green stars/PR rewards incentives for reduced travels.</v>
      </c>
      <c r="M160" s="330" t="s">
        <v>511</v>
      </c>
      <c r="N160" s="26"/>
      <c r="O160" s="26"/>
      <c r="P160" s="61" t="s">
        <v>300</v>
      </c>
      <c r="Q160" s="400"/>
      <c r="R160" s="397"/>
      <c r="S160" s="405"/>
      <c r="V160" s="378"/>
      <c r="W160" s="379">
        <f t="shared" si="12"/>
        <v>152</v>
      </c>
    </row>
    <row r="161" spans="1:23" ht="100">
      <c r="A161" s="444"/>
      <c r="B161" s="455"/>
      <c r="C161" s="456"/>
      <c r="D161" s="456"/>
      <c r="E161" s="454"/>
      <c r="F161" s="412" t="s">
        <v>37</v>
      </c>
      <c r="G161" s="413"/>
      <c r="H161" s="85"/>
      <c r="I161" s="78">
        <v>3.5039999999999996</v>
      </c>
      <c r="J161" s="297" t="s">
        <v>197</v>
      </c>
      <c r="K161" s="513" t="s">
        <v>111</v>
      </c>
      <c r="L161" s="26" t="str">
        <f>CONCATENATE(P161,Q161,R161)</f>
        <v>Publish comparisons in tonnes carbon of a flight to the USA, and other equivalents eg cr journey in miles, eating red meat, home heating losses etc. Raise awareness of carbon impacts with real numbers.</v>
      </c>
      <c r="M161" s="330" t="s">
        <v>512</v>
      </c>
      <c r="N161" s="26"/>
      <c r="O161" s="26"/>
      <c r="P161" s="61" t="s">
        <v>299</v>
      </c>
      <c r="Q161" s="400"/>
      <c r="R161" s="397"/>
      <c r="S161" s="405"/>
      <c r="V161" s="378"/>
      <c r="W161" s="379">
        <f t="shared" si="12"/>
        <v>153</v>
      </c>
    </row>
    <row r="162" spans="1:23" ht="45">
      <c r="A162" s="444"/>
      <c r="B162" s="455"/>
      <c r="C162" s="456"/>
      <c r="D162" s="456"/>
      <c r="E162" s="454"/>
      <c r="F162" s="412" t="s">
        <v>37</v>
      </c>
      <c r="G162" s="413"/>
      <c r="H162" s="85"/>
      <c r="I162" s="78">
        <v>3.5059999999999993</v>
      </c>
      <c r="J162" s="297" t="s">
        <v>197</v>
      </c>
      <c r="K162" s="513" t="s">
        <v>111</v>
      </c>
      <c r="L162" s="26" t="str">
        <f>CONCATENATE(P162,Q162,R162)</f>
        <v>Lobby government for higher carbon taxes on fossil-fueled air travel</v>
      </c>
      <c r="M162" s="330" t="s">
        <v>58</v>
      </c>
      <c r="N162" s="26"/>
      <c r="O162" s="26"/>
      <c r="P162" s="61" t="s">
        <v>58</v>
      </c>
      <c r="Q162" s="400"/>
      <c r="R162" s="397"/>
      <c r="S162" s="405"/>
      <c r="V162" s="378"/>
      <c r="W162" s="379">
        <f t="shared" si="12"/>
        <v>154</v>
      </c>
    </row>
    <row r="163" spans="1:23" ht="45">
      <c r="A163" s="444"/>
      <c r="B163" s="455"/>
      <c r="C163" s="456"/>
      <c r="D163" s="456">
        <v>4.0999999999999996</v>
      </c>
      <c r="E163" s="454">
        <v>4.0999999999999996</v>
      </c>
      <c r="F163" s="415" t="s">
        <v>98</v>
      </c>
      <c r="G163" s="416"/>
      <c r="H163" s="86"/>
      <c r="I163" s="79">
        <v>4.0999999999999996</v>
      </c>
      <c r="J163" s="297" t="s">
        <v>213</v>
      </c>
      <c r="K163" s="508"/>
      <c r="L163" s="26"/>
      <c r="M163" s="321"/>
      <c r="N163" s="26"/>
      <c r="O163" s="26"/>
      <c r="P163" s="400"/>
      <c r="Q163" s="400"/>
      <c r="R163" s="397"/>
      <c r="S163" s="405"/>
      <c r="V163" s="378"/>
      <c r="W163" s="379">
        <f t="shared" si="12"/>
        <v>155</v>
      </c>
    </row>
    <row r="164" spans="1:23" ht="60">
      <c r="A164" s="444"/>
      <c r="B164" s="455"/>
      <c r="C164" s="456"/>
      <c r="D164" s="456"/>
      <c r="E164" s="454"/>
      <c r="F164" s="415" t="s">
        <v>98</v>
      </c>
      <c r="G164" s="416"/>
      <c r="H164" s="86"/>
      <c r="I164" s="79">
        <v>4.1019999999999994</v>
      </c>
      <c r="J164" s="297" t="s">
        <v>213</v>
      </c>
      <c r="K164" s="513" t="s">
        <v>111</v>
      </c>
      <c r="L164" s="26" t="str">
        <f t="shared" ref="L164:L187" si="16">CONCATENATE(P164,Q164,R164)</f>
        <v>Facilitate distribution of surplus food from events and businesses with planned pre-event arrangements being part of licencing.</v>
      </c>
      <c r="M164" s="331" t="s">
        <v>513</v>
      </c>
      <c r="N164" s="26"/>
      <c r="O164" s="26"/>
      <c r="P164" s="100" t="s">
        <v>59</v>
      </c>
      <c r="Q164" s="100"/>
      <c r="R164" s="48"/>
      <c r="S164" s="49"/>
      <c r="V164" s="378"/>
      <c r="W164" s="379">
        <f t="shared" si="12"/>
        <v>156</v>
      </c>
    </row>
    <row r="165" spans="1:23" ht="60">
      <c r="A165" s="444"/>
      <c r="B165" s="455"/>
      <c r="C165" s="456"/>
      <c r="D165" s="456"/>
      <c r="E165" s="454"/>
      <c r="F165" s="415" t="s">
        <v>98</v>
      </c>
      <c r="G165" s="416"/>
      <c r="H165" s="86"/>
      <c r="I165" s="79">
        <v>4.1039999999999992</v>
      </c>
      <c r="J165" s="297" t="s">
        <v>213</v>
      </c>
      <c r="K165" s="515" t="s">
        <v>111</v>
      </c>
      <c r="L165" s="26" t="str">
        <f t="shared" si="16"/>
        <v>Food carbon footprint - increase awareness - get supermarkets to make a section for 'air flown food'</v>
      </c>
      <c r="M165" s="331" t="s">
        <v>514</v>
      </c>
      <c r="N165" s="26"/>
      <c r="O165" s="26"/>
      <c r="P165" s="61" t="s">
        <v>156</v>
      </c>
      <c r="Q165" s="100"/>
      <c r="R165" s="48"/>
      <c r="S165" s="49"/>
      <c r="V165" s="378"/>
      <c r="W165" s="379">
        <f t="shared" si="12"/>
        <v>157</v>
      </c>
    </row>
    <row r="166" spans="1:23" ht="60">
      <c r="A166" s="444"/>
      <c r="B166" s="455"/>
      <c r="C166" s="456"/>
      <c r="D166" s="456"/>
      <c r="E166" s="454"/>
      <c r="F166" s="415" t="s">
        <v>98</v>
      </c>
      <c r="G166" s="416"/>
      <c r="H166" s="86"/>
      <c r="I166" s="79">
        <v>4.105999999999999</v>
      </c>
      <c r="J166" s="297" t="s">
        <v>213</v>
      </c>
      <c r="K166" s="515" t="s">
        <v>111</v>
      </c>
      <c r="L166" s="26" t="str">
        <f t="shared" si="16"/>
        <v>Food carbon footprint - increase awareness - shops give out green discs for shoppers with lower CO2/food£ in their baskets.</v>
      </c>
      <c r="M166" s="331" t="s">
        <v>515</v>
      </c>
      <c r="N166" s="26"/>
      <c r="O166" s="26"/>
      <c r="P166" s="61" t="s">
        <v>157</v>
      </c>
      <c r="Q166" s="100"/>
      <c r="R166" s="48"/>
      <c r="S166" s="49"/>
      <c r="V166" s="378"/>
      <c r="W166" s="379">
        <f t="shared" si="12"/>
        <v>158</v>
      </c>
    </row>
    <row r="167" spans="1:23" ht="60">
      <c r="A167" s="444"/>
      <c r="B167" s="455"/>
      <c r="C167" s="456"/>
      <c r="D167" s="456"/>
      <c r="E167" s="454"/>
      <c r="F167" s="415" t="s">
        <v>98</v>
      </c>
      <c r="G167" s="416"/>
      <c r="H167" s="86"/>
      <c r="I167" s="79">
        <v>4.1079999999999988</v>
      </c>
      <c r="J167" s="297" t="s">
        <v>213</v>
      </c>
      <c r="K167" s="515" t="s">
        <v>111</v>
      </c>
      <c r="L167" s="26" t="str">
        <f t="shared" si="16"/>
        <v xml:space="preserve">Food carbon footprint - increased awareness - get shops to have carbon footprint marked on product labels and receipts. </v>
      </c>
      <c r="M167" s="331" t="s">
        <v>516</v>
      </c>
      <c r="N167" s="26"/>
      <c r="O167" s="26"/>
      <c r="P167" s="61" t="s">
        <v>158</v>
      </c>
      <c r="Q167" s="100"/>
      <c r="R167" s="48"/>
      <c r="S167" s="49"/>
      <c r="V167" s="378"/>
      <c r="W167" s="379">
        <f t="shared" si="12"/>
        <v>159</v>
      </c>
    </row>
    <row r="168" spans="1:23" ht="54">
      <c r="A168" s="444"/>
      <c r="B168" s="455"/>
      <c r="C168" s="456"/>
      <c r="D168" s="456"/>
      <c r="E168" s="454"/>
      <c r="F168" s="415" t="s">
        <v>98</v>
      </c>
      <c r="G168" s="416"/>
      <c r="H168" s="86"/>
      <c r="I168" s="79">
        <v>4.1099999999999985</v>
      </c>
      <c r="J168" s="297" t="s">
        <v>213</v>
      </c>
      <c r="K168" s="515" t="s">
        <v>111</v>
      </c>
      <c r="L168" s="26" t="str">
        <f t="shared" si="16"/>
        <v>Pay for high carbon shopping - promote zero business rates for zero carbon shops?</v>
      </c>
      <c r="M168" s="331" t="s">
        <v>118</v>
      </c>
      <c r="N168" s="26"/>
      <c r="O168" s="26"/>
      <c r="P168" s="100" t="s">
        <v>118</v>
      </c>
      <c r="Q168" s="100"/>
      <c r="R168" s="48"/>
      <c r="S168" s="49"/>
      <c r="V168" s="378"/>
      <c r="W168" s="379">
        <f t="shared" si="12"/>
        <v>160</v>
      </c>
    </row>
    <row r="169" spans="1:23" ht="80">
      <c r="A169" s="444"/>
      <c r="B169" s="455"/>
      <c r="C169" s="456"/>
      <c r="D169" s="456"/>
      <c r="E169" s="454"/>
      <c r="F169" s="415" t="s">
        <v>98</v>
      </c>
      <c r="G169" s="416"/>
      <c r="H169" s="86"/>
      <c r="I169" s="79">
        <v>4.1119999999999983</v>
      </c>
      <c r="J169" s="297" t="s">
        <v>213</v>
      </c>
      <c r="K169" s="515" t="s">
        <v>111</v>
      </c>
      <c r="L169" s="26" t="str">
        <f t="shared" si="16"/>
        <v>Pay for high carbon product shopping  - voluntary payment with shopping for carbon offset? Dual pricing of product with/without carbon offset?</v>
      </c>
      <c r="M169" s="331" t="s">
        <v>517</v>
      </c>
      <c r="N169" s="26"/>
      <c r="O169" s="26"/>
      <c r="P169" s="100" t="s">
        <v>60</v>
      </c>
      <c r="Q169" s="100"/>
      <c r="R169" s="48"/>
      <c r="S169" s="49"/>
      <c r="V169" s="378"/>
      <c r="W169" s="379">
        <f t="shared" si="12"/>
        <v>161</v>
      </c>
    </row>
    <row r="170" spans="1:23" ht="120">
      <c r="A170" s="444"/>
      <c r="B170" s="457">
        <v>4.1139999999999981</v>
      </c>
      <c r="C170" s="458">
        <v>4.1139999999999981</v>
      </c>
      <c r="D170" s="486">
        <v>4.1139999999999981</v>
      </c>
      <c r="E170" s="462">
        <v>4.1139999999999981</v>
      </c>
      <c r="F170" s="415" t="s">
        <v>98</v>
      </c>
      <c r="G170" s="416"/>
      <c r="H170" s="86">
        <v>4.0999999999999996</v>
      </c>
      <c r="I170" s="79">
        <v>4.1139999999999981</v>
      </c>
      <c r="J170" s="297" t="s">
        <v>213</v>
      </c>
      <c r="K170" s="519" t="s">
        <v>760</v>
      </c>
      <c r="L170" s="26" t="str">
        <f t="shared" si="16"/>
        <v>Promote Holme Valley grown food - give local shops a branded white board or chalk board that they can write up products grown or made locally. Display in their shop to encourage customers to buy local and promote climate emergency action.</v>
      </c>
      <c r="M170" s="321" t="s">
        <v>518</v>
      </c>
      <c r="N170" s="66" t="s">
        <v>353</v>
      </c>
      <c r="O170" s="26" t="s">
        <v>799</v>
      </c>
      <c r="P170" s="100" t="s">
        <v>119</v>
      </c>
      <c r="Q170" s="100"/>
      <c r="R170" s="48"/>
      <c r="S170" s="47" t="s">
        <v>115</v>
      </c>
      <c r="V170" s="378"/>
      <c r="W170" s="379">
        <f t="shared" si="12"/>
        <v>162</v>
      </c>
    </row>
    <row r="171" spans="1:23" ht="80">
      <c r="A171" s="444"/>
      <c r="B171" s="455"/>
      <c r="C171" s="456"/>
      <c r="D171" s="487">
        <v>4.1159999999999997</v>
      </c>
      <c r="E171" s="462">
        <v>4.1159999999999997</v>
      </c>
      <c r="F171" s="415" t="s">
        <v>98</v>
      </c>
      <c r="G171" s="416"/>
      <c r="H171" s="86">
        <v>4.2</v>
      </c>
      <c r="I171" s="79">
        <v>4.1159999999999997</v>
      </c>
      <c r="J171" s="297" t="s">
        <v>213</v>
      </c>
      <c r="K171" s="515" t="s">
        <v>111</v>
      </c>
      <c r="L171" s="26" t="str">
        <f t="shared" si="16"/>
        <v>Local food rating - develop a CE star system for food,  say 1 to 5 which easily denotes the miles that produce has travelled to reach the Holme Valley</v>
      </c>
      <c r="M171" s="417" t="s">
        <v>519</v>
      </c>
      <c r="N171" s="66" t="s">
        <v>354</v>
      </c>
      <c r="O171" s="26" t="s">
        <v>798</v>
      </c>
      <c r="P171" s="100" t="s">
        <v>149</v>
      </c>
      <c r="Q171" s="100"/>
      <c r="R171" s="48"/>
      <c r="S171" s="49"/>
      <c r="V171" s="378"/>
      <c r="W171" s="379">
        <f t="shared" si="12"/>
        <v>163</v>
      </c>
    </row>
    <row r="172" spans="1:23" ht="72">
      <c r="A172" s="444"/>
      <c r="B172" s="455"/>
      <c r="C172" s="456"/>
      <c r="D172" s="456"/>
      <c r="E172" s="454"/>
      <c r="F172" s="415" t="s">
        <v>98</v>
      </c>
      <c r="G172" s="416"/>
      <c r="H172" s="86"/>
      <c r="I172" s="79">
        <v>4.1180000000000003</v>
      </c>
      <c r="J172" s="297" t="s">
        <v>213</v>
      </c>
      <c r="K172" s="515" t="s">
        <v>111</v>
      </c>
      <c r="L172" s="26" t="str">
        <f t="shared" si="16"/>
        <v>.Local food rating - Encourage local shops to increase their  CE star ratings on the food they sell i.e. promote local food.</v>
      </c>
      <c r="M172" s="331" t="s">
        <v>401</v>
      </c>
      <c r="N172" s="26"/>
      <c r="O172" s="26"/>
      <c r="P172" s="100" t="s">
        <v>111</v>
      </c>
      <c r="Q172" s="100" t="s">
        <v>150</v>
      </c>
      <c r="R172" s="48"/>
      <c r="S172" s="49"/>
      <c r="V172" s="378"/>
      <c r="W172" s="379">
        <f t="shared" si="12"/>
        <v>164</v>
      </c>
    </row>
    <row r="173" spans="1:23" ht="54">
      <c r="A173" s="444"/>
      <c r="B173" s="455"/>
      <c r="C173" s="456"/>
      <c r="D173" s="456"/>
      <c r="E173" s="454"/>
      <c r="F173" s="415" t="s">
        <v>98</v>
      </c>
      <c r="G173" s="416"/>
      <c r="H173" s="86"/>
      <c r="I173" s="79">
        <v>4.12</v>
      </c>
      <c r="J173" s="297" t="s">
        <v>213</v>
      </c>
      <c r="K173" s="515" t="s">
        <v>111</v>
      </c>
      <c r="L173" s="26" t="str">
        <f t="shared" si="16"/>
        <v>.Up skill young people during the their young education phase to grow food at home</v>
      </c>
      <c r="M173" s="331" t="s">
        <v>402</v>
      </c>
      <c r="N173" s="26"/>
      <c r="O173" s="26"/>
      <c r="P173" s="100" t="s">
        <v>111</v>
      </c>
      <c r="Q173" s="100" t="s">
        <v>116</v>
      </c>
      <c r="R173" s="48"/>
      <c r="S173" s="49"/>
      <c r="V173" s="378"/>
      <c r="W173" s="379">
        <f t="shared" si="12"/>
        <v>165</v>
      </c>
    </row>
    <row r="174" spans="1:23" ht="60">
      <c r="A174" s="444"/>
      <c r="B174" s="455"/>
      <c r="C174" s="456"/>
      <c r="D174" s="487">
        <v>4.1219999999999999</v>
      </c>
      <c r="E174" s="462">
        <v>4.1219999999999999</v>
      </c>
      <c r="F174" s="415" t="s">
        <v>98</v>
      </c>
      <c r="G174" s="416"/>
      <c r="H174" s="86">
        <v>4.3</v>
      </c>
      <c r="I174" s="79">
        <v>4.1219999999999999</v>
      </c>
      <c r="J174" s="297" t="s">
        <v>213</v>
      </c>
      <c r="K174" s="515" t="s">
        <v>111</v>
      </c>
      <c r="L174" s="26" t="str">
        <f t="shared" si="16"/>
        <v>Promote Holme Valley grown food - local recipe book.  Get local food retailers/farmers to sponsor and promote.</v>
      </c>
      <c r="M174" s="417" t="s">
        <v>520</v>
      </c>
      <c r="N174" s="66" t="s">
        <v>634</v>
      </c>
      <c r="O174" s="418" t="s">
        <v>628</v>
      </c>
      <c r="P174" s="100" t="s">
        <v>151</v>
      </c>
      <c r="Q174" s="100"/>
      <c r="R174" s="48"/>
      <c r="S174" s="49"/>
      <c r="V174" s="378"/>
      <c r="W174" s="379">
        <f t="shared" si="12"/>
        <v>166</v>
      </c>
    </row>
    <row r="175" spans="1:23" ht="80">
      <c r="A175" s="444"/>
      <c r="B175" s="457">
        <v>4.1239999999999997</v>
      </c>
      <c r="C175" s="458">
        <v>4.1239999999999997</v>
      </c>
      <c r="D175" s="486">
        <v>4.1239999999999997</v>
      </c>
      <c r="E175" s="462">
        <v>4.1239999999999997</v>
      </c>
      <c r="F175" s="415" t="s">
        <v>98</v>
      </c>
      <c r="G175" s="416"/>
      <c r="H175" s="86">
        <v>4.4000000000000004</v>
      </c>
      <c r="I175" s="79">
        <v>4.1239999999999997</v>
      </c>
      <c r="J175" s="297" t="s">
        <v>213</v>
      </c>
      <c r="K175" s="519" t="s">
        <v>738</v>
      </c>
      <c r="L175" s="26" t="str">
        <f t="shared" si="16"/>
        <v xml:space="preserve">Promote Holme Valley grown food - provide [and  grant fund] a pop-up free exchange for grown local produce which is surplus to requirements.  </v>
      </c>
      <c r="M175" s="321" t="s">
        <v>521</v>
      </c>
      <c r="N175" s="66" t="s">
        <v>355</v>
      </c>
      <c r="O175" s="26" t="s">
        <v>800</v>
      </c>
      <c r="P175" s="100" t="s">
        <v>159</v>
      </c>
      <c r="Q175" s="100"/>
      <c r="R175" s="397"/>
      <c r="S175" s="47" t="s">
        <v>112</v>
      </c>
      <c r="V175" s="378"/>
      <c r="W175" s="379">
        <f t="shared" si="12"/>
        <v>167</v>
      </c>
    </row>
    <row r="176" spans="1:23" ht="100">
      <c r="A176" s="444"/>
      <c r="B176" s="457">
        <v>4.1260000000000003</v>
      </c>
      <c r="C176" s="458">
        <v>4.1260000000000003</v>
      </c>
      <c r="D176" s="486">
        <v>4.1260000000000003</v>
      </c>
      <c r="E176" s="462">
        <v>4.1260000000000003</v>
      </c>
      <c r="F176" s="415" t="s">
        <v>98</v>
      </c>
      <c r="G176" s="416"/>
      <c r="H176" s="86">
        <v>4.5</v>
      </c>
      <c r="I176" s="79">
        <v>4.1260000000000003</v>
      </c>
      <c r="J176" s="297" t="s">
        <v>213</v>
      </c>
      <c r="K176" s="519" t="s">
        <v>738</v>
      </c>
      <c r="L176" s="26" t="str">
        <f t="shared" si="16"/>
        <v>.Local produce market or shop or Coop - set up a market or community shop or Coop business that sells only  home grown Holme Valley products direct to local residents.</v>
      </c>
      <c r="M176" s="321" t="s">
        <v>522</v>
      </c>
      <c r="N176" s="66" t="s">
        <v>635</v>
      </c>
      <c r="O176" s="45" t="s">
        <v>768</v>
      </c>
      <c r="P176" s="261" t="s">
        <v>111</v>
      </c>
      <c r="Q176" s="100" t="s">
        <v>171</v>
      </c>
      <c r="R176" s="395"/>
      <c r="S176" s="49"/>
      <c r="V176" s="378"/>
      <c r="W176" s="379">
        <f t="shared" si="12"/>
        <v>168</v>
      </c>
    </row>
    <row r="177" spans="1:23" ht="80">
      <c r="A177" s="444"/>
      <c r="B177" s="455"/>
      <c r="C177" s="456"/>
      <c r="D177" s="456"/>
      <c r="E177" s="454"/>
      <c r="F177" s="415" t="s">
        <v>98</v>
      </c>
      <c r="G177" s="416"/>
      <c r="H177" s="86"/>
      <c r="I177" s="79">
        <v>4.1280000000000001</v>
      </c>
      <c r="J177" s="297" t="s">
        <v>213</v>
      </c>
      <c r="K177" s="515" t="s">
        <v>111</v>
      </c>
      <c r="L177" s="26" t="str">
        <f t="shared" si="16"/>
        <v>.Local produce Veg boxes - set up a locally grown community VEG BOX system - to grow and sell locally produced organic low carbon products direct to local residents.</v>
      </c>
      <c r="M177" s="331" t="s">
        <v>523</v>
      </c>
      <c r="N177" s="26"/>
      <c r="O177" s="26"/>
      <c r="P177" s="261" t="s">
        <v>111</v>
      </c>
      <c r="Q177" s="100" t="s">
        <v>167</v>
      </c>
      <c r="R177" s="395"/>
      <c r="S177" s="49"/>
      <c r="V177" s="378"/>
      <c r="W177" s="379">
        <f t="shared" si="12"/>
        <v>169</v>
      </c>
    </row>
    <row r="178" spans="1:23" ht="100">
      <c r="A178" s="444"/>
      <c r="B178" s="455"/>
      <c r="C178" s="456"/>
      <c r="D178" s="456"/>
      <c r="E178" s="454"/>
      <c r="F178" s="415" t="s">
        <v>98</v>
      </c>
      <c r="G178" s="416"/>
      <c r="H178" s="86"/>
      <c r="I178" s="79">
        <v>4.13</v>
      </c>
      <c r="J178" s="297" t="s">
        <v>213</v>
      </c>
      <c r="K178" s="515" t="s">
        <v>111</v>
      </c>
      <c r="L178" s="26" t="str">
        <f t="shared" si="16"/>
        <v>Low carbon produce - explore ways of creating more locally produced organic low carbon products (with NFU and local farmers) that could be marketed as premium branded products.</v>
      </c>
      <c r="M178" s="331" t="s">
        <v>524</v>
      </c>
      <c r="N178" s="26"/>
      <c r="O178" s="26"/>
      <c r="P178" s="100" t="s">
        <v>160</v>
      </c>
      <c r="Q178" s="100"/>
      <c r="R178" s="419"/>
      <c r="S178" s="49"/>
      <c r="V178" s="378"/>
      <c r="W178" s="379">
        <f t="shared" si="12"/>
        <v>170</v>
      </c>
    </row>
    <row r="179" spans="1:23" ht="72">
      <c r="A179" s="444"/>
      <c r="B179" s="455"/>
      <c r="C179" s="456"/>
      <c r="D179" s="456"/>
      <c r="E179" s="454"/>
      <c r="F179" s="415" t="s">
        <v>98</v>
      </c>
      <c r="G179" s="416"/>
      <c r="H179" s="86"/>
      <c r="I179" s="79">
        <v>4.1319999999999997</v>
      </c>
      <c r="J179" s="297" t="s">
        <v>213</v>
      </c>
      <c r="K179" s="515" t="s">
        <v>111</v>
      </c>
      <c r="L179" s="26" t="str">
        <f t="shared" si="16"/>
        <v>.Low carbon produce - grow and sell locally produced organic low carbon products marketed as premium branded products.</v>
      </c>
      <c r="M179" s="331" t="s">
        <v>525</v>
      </c>
      <c r="N179" s="26"/>
      <c r="O179" s="26"/>
      <c r="P179" s="100" t="s">
        <v>111</v>
      </c>
      <c r="Q179" s="100" t="s">
        <v>525</v>
      </c>
      <c r="R179" s="48"/>
      <c r="S179" s="49"/>
      <c r="V179" s="378"/>
      <c r="W179" s="379">
        <f t="shared" ref="W179:W242" si="17">+W178+1</f>
        <v>171</v>
      </c>
    </row>
    <row r="180" spans="1:23" ht="45">
      <c r="A180" s="444"/>
      <c r="B180" s="455"/>
      <c r="C180" s="456"/>
      <c r="D180" s="456"/>
      <c r="E180" s="454"/>
      <c r="F180" s="415" t="s">
        <v>98</v>
      </c>
      <c r="G180" s="416"/>
      <c r="H180" s="86"/>
      <c r="I180" s="79">
        <v>4.1340000000000003</v>
      </c>
      <c r="J180" s="297" t="s">
        <v>213</v>
      </c>
      <c r="K180" s="515" t="s">
        <v>111</v>
      </c>
      <c r="L180" s="26" t="str">
        <f t="shared" si="16"/>
        <v>.Set up Hydroponics system for growing local food</v>
      </c>
      <c r="M180" s="331" t="s">
        <v>61</v>
      </c>
      <c r="N180" s="26"/>
      <c r="O180" s="26"/>
      <c r="P180" s="261" t="s">
        <v>111</v>
      </c>
      <c r="Q180" s="100" t="s">
        <v>61</v>
      </c>
      <c r="R180" s="48"/>
      <c r="S180" s="49"/>
      <c r="V180" s="378"/>
      <c r="W180" s="379">
        <f t="shared" si="17"/>
        <v>172</v>
      </c>
    </row>
    <row r="181" spans="1:23" ht="72">
      <c r="A181" s="444"/>
      <c r="B181" s="455"/>
      <c r="C181" s="456"/>
      <c r="D181" s="456"/>
      <c r="E181" s="454"/>
      <c r="F181" s="415" t="s">
        <v>98</v>
      </c>
      <c r="G181" s="416"/>
      <c r="H181" s="86"/>
      <c r="I181" s="79">
        <v>4.1360000000000001</v>
      </c>
      <c r="J181" s="297" t="s">
        <v>213</v>
      </c>
      <c r="K181" s="515" t="s">
        <v>111</v>
      </c>
      <c r="L181" s="26" t="str">
        <f t="shared" si="16"/>
        <v>Review whether Kirklees would support a local Coop for egg production and what testing is required</v>
      </c>
      <c r="M181" s="331" t="s">
        <v>120</v>
      </c>
      <c r="N181" s="26"/>
      <c r="O181" s="26"/>
      <c r="P181" s="100" t="s">
        <v>120</v>
      </c>
      <c r="Q181" s="100"/>
      <c r="R181" s="48"/>
      <c r="S181" s="49"/>
      <c r="V181" s="378"/>
      <c r="W181" s="379">
        <f t="shared" si="17"/>
        <v>173</v>
      </c>
    </row>
    <row r="182" spans="1:23" ht="45">
      <c r="A182" s="444"/>
      <c r="B182" s="455"/>
      <c r="C182" s="456"/>
      <c r="D182" s="456"/>
      <c r="E182" s="454"/>
      <c r="F182" s="415" t="s">
        <v>98</v>
      </c>
      <c r="G182" s="416"/>
      <c r="H182" s="86"/>
      <c r="I182" s="79">
        <v>4.1379999999999999</v>
      </c>
      <c r="J182" s="297" t="s">
        <v>213</v>
      </c>
      <c r="K182" s="515" t="s">
        <v>111</v>
      </c>
      <c r="L182" s="26" t="str">
        <f t="shared" si="16"/>
        <v>.Set up a community Egg Coop for local producers in the Holme Valley.</v>
      </c>
      <c r="M182" s="331" t="s">
        <v>169</v>
      </c>
      <c r="N182" s="26"/>
      <c r="O182" s="26"/>
      <c r="P182" s="100" t="s">
        <v>111</v>
      </c>
      <c r="Q182" s="100" t="s">
        <v>169</v>
      </c>
      <c r="R182" s="48"/>
      <c r="S182" s="49"/>
      <c r="V182" s="378"/>
      <c r="W182" s="379">
        <f t="shared" si="17"/>
        <v>174</v>
      </c>
    </row>
    <row r="183" spans="1:23" ht="45">
      <c r="A183" s="444"/>
      <c r="B183" s="455"/>
      <c r="C183" s="456"/>
      <c r="D183" s="456"/>
      <c r="E183" s="454"/>
      <c r="F183" s="415" t="s">
        <v>98</v>
      </c>
      <c r="G183" s="416"/>
      <c r="H183" s="86"/>
      <c r="I183" s="79">
        <v>4.1390000000000002</v>
      </c>
      <c r="J183" s="297" t="s">
        <v>213</v>
      </c>
      <c r="K183" s="520" t="s">
        <v>111</v>
      </c>
      <c r="L183" s="26" t="str">
        <f t="shared" si="16"/>
        <v>.Set up a Fruit &amp; Veg Coop for local producers in the Holme Valley</v>
      </c>
      <c r="M183" s="331" t="s">
        <v>121</v>
      </c>
      <c r="N183" s="26"/>
      <c r="O183" s="26"/>
      <c r="P183" s="261" t="s">
        <v>111</v>
      </c>
      <c r="Q183" s="100" t="s">
        <v>121</v>
      </c>
      <c r="R183" s="48"/>
      <c r="S183" s="49"/>
      <c r="V183" s="378"/>
      <c r="W183" s="379">
        <f t="shared" si="17"/>
        <v>175</v>
      </c>
    </row>
    <row r="184" spans="1:23" ht="60">
      <c r="A184" s="444"/>
      <c r="B184" s="455"/>
      <c r="C184" s="456"/>
      <c r="D184" s="456"/>
      <c r="E184" s="454"/>
      <c r="F184" s="415" t="s">
        <v>98</v>
      </c>
      <c r="G184" s="416"/>
      <c r="H184" s="86"/>
      <c r="I184" s="79">
        <v>4.1399999999999997</v>
      </c>
      <c r="J184" s="297" t="s">
        <v>213</v>
      </c>
      <c r="K184" s="515" t="s">
        <v>111</v>
      </c>
      <c r="L184" s="26" t="str">
        <f t="shared" si="16"/>
        <v>Grant fund the purchase of a  community apple press to be allow a community Coop to be set up</v>
      </c>
      <c r="M184" s="331" t="s">
        <v>664</v>
      </c>
      <c r="N184" s="26"/>
      <c r="O184" s="26"/>
      <c r="P184" s="100" t="s">
        <v>114</v>
      </c>
      <c r="Q184" s="100"/>
      <c r="R184" s="47"/>
      <c r="S184" s="49"/>
      <c r="V184" s="378"/>
      <c r="W184" s="379">
        <f t="shared" si="17"/>
        <v>176</v>
      </c>
    </row>
    <row r="185" spans="1:23" ht="54">
      <c r="A185" s="444"/>
      <c r="B185" s="455"/>
      <c r="C185" s="456"/>
      <c r="D185" s="456"/>
      <c r="E185" s="454"/>
      <c r="F185" s="415" t="s">
        <v>98</v>
      </c>
      <c r="G185" s="416"/>
      <c r="H185" s="86"/>
      <c r="I185" s="79">
        <v>4.1420000000000003</v>
      </c>
      <c r="J185" s="297" t="s">
        <v>213</v>
      </c>
      <c r="K185" s="515" t="s">
        <v>111</v>
      </c>
      <c r="L185" s="26" t="str">
        <f t="shared" si="16"/>
        <v>.Set up community Juice Coop for apple juice producers  in the Holme Valley</v>
      </c>
      <c r="M185" s="331" t="s">
        <v>170</v>
      </c>
      <c r="N185" s="26"/>
      <c r="O185" s="26"/>
      <c r="P185" s="100" t="s">
        <v>111</v>
      </c>
      <c r="Q185" s="100" t="s">
        <v>170</v>
      </c>
      <c r="R185" s="47"/>
      <c r="S185" s="49"/>
      <c r="V185" s="378"/>
      <c r="W185" s="379">
        <f t="shared" si="17"/>
        <v>177</v>
      </c>
    </row>
    <row r="186" spans="1:23" ht="60">
      <c r="A186" s="444"/>
      <c r="B186" s="455"/>
      <c r="C186" s="456"/>
      <c r="D186" s="456"/>
      <c r="E186" s="454"/>
      <c r="F186" s="415" t="s">
        <v>98</v>
      </c>
      <c r="G186" s="416"/>
      <c r="H186" s="86"/>
      <c r="I186" s="79">
        <v>4.1440000000000001</v>
      </c>
      <c r="J186" s="297" t="s">
        <v>213</v>
      </c>
      <c r="K186" s="515" t="s">
        <v>111</v>
      </c>
      <c r="L186" s="26" t="str">
        <f t="shared" si="16"/>
        <v>.Set up local fruit based drinks company providing drinks for consumption in the Holme Valley</v>
      </c>
      <c r="M186" s="331" t="s">
        <v>161</v>
      </c>
      <c r="N186" s="26"/>
      <c r="O186" s="26"/>
      <c r="P186" s="100" t="s">
        <v>111</v>
      </c>
      <c r="Q186" s="100"/>
      <c r="R186" s="45" t="s">
        <v>161</v>
      </c>
      <c r="S186" s="49"/>
      <c r="V186" s="378"/>
      <c r="W186" s="379">
        <f t="shared" si="17"/>
        <v>178</v>
      </c>
    </row>
    <row r="187" spans="1:23" ht="80">
      <c r="A187" s="444"/>
      <c r="B187" s="455"/>
      <c r="C187" s="456"/>
      <c r="D187" s="456"/>
      <c r="E187" s="454"/>
      <c r="F187" s="415" t="s">
        <v>98</v>
      </c>
      <c r="G187" s="416"/>
      <c r="H187" s="86"/>
      <c r="I187" s="79">
        <v>4.1459999999999999</v>
      </c>
      <c r="J187" s="297" t="s">
        <v>213</v>
      </c>
      <c r="K187" s="515" t="s">
        <v>111</v>
      </c>
      <c r="L187" s="26" t="str">
        <f t="shared" si="16"/>
        <v>Provide a communal refrigerated food storage facility where local people with excess locally grown food  produce can store these safely and can access them easily when needed.</v>
      </c>
      <c r="M187" s="331" t="s">
        <v>526</v>
      </c>
      <c r="N187" s="26"/>
      <c r="O187" s="26"/>
      <c r="P187" s="100" t="s">
        <v>162</v>
      </c>
      <c r="Q187" s="100"/>
      <c r="R187" s="47"/>
      <c r="S187" s="49"/>
      <c r="V187" s="378"/>
      <c r="W187" s="379">
        <f t="shared" si="17"/>
        <v>179</v>
      </c>
    </row>
    <row r="188" spans="1:23" ht="45">
      <c r="A188" s="444"/>
      <c r="B188" s="455"/>
      <c r="C188" s="456"/>
      <c r="D188" s="456">
        <v>4.2</v>
      </c>
      <c r="E188" s="454">
        <v>4.2</v>
      </c>
      <c r="F188" s="415" t="s">
        <v>98</v>
      </c>
      <c r="G188" s="416"/>
      <c r="H188" s="86"/>
      <c r="I188" s="79">
        <v>4.2</v>
      </c>
      <c r="J188" s="297" t="s">
        <v>214</v>
      </c>
      <c r="K188" s="521"/>
      <c r="L188" s="26"/>
      <c r="M188" s="321"/>
      <c r="N188" s="26"/>
      <c r="O188" s="26"/>
      <c r="P188" s="400"/>
      <c r="Q188" s="400"/>
      <c r="R188" s="397"/>
      <c r="S188" s="405"/>
      <c r="V188" s="378"/>
      <c r="W188" s="379">
        <f t="shared" si="17"/>
        <v>180</v>
      </c>
    </row>
    <row r="189" spans="1:23" ht="80">
      <c r="A189" s="444"/>
      <c r="B189" s="455"/>
      <c r="C189" s="456"/>
      <c r="D189" s="456"/>
      <c r="E189" s="454"/>
      <c r="F189" s="415" t="s">
        <v>98</v>
      </c>
      <c r="G189" s="416"/>
      <c r="H189" s="86"/>
      <c r="I189" s="79">
        <v>4.202</v>
      </c>
      <c r="J189" s="297" t="s">
        <v>214</v>
      </c>
      <c r="K189" s="513" t="s">
        <v>111</v>
      </c>
      <c r="L189" s="26" t="str">
        <f t="shared" ref="L189:L194" si="18">CONCATENATE(P189,Q189,R189)</f>
        <v>Evaluate the demand for community allotments and if required press local landowners and Councils to designate suitable land for growing produce</v>
      </c>
      <c r="M189" s="331" t="s">
        <v>527</v>
      </c>
      <c r="N189" s="26"/>
      <c r="O189" s="26"/>
      <c r="P189" s="100" t="s">
        <v>163</v>
      </c>
      <c r="Q189" s="100"/>
      <c r="R189" s="46"/>
      <c r="S189" s="405"/>
      <c r="V189" s="378"/>
      <c r="W189" s="379">
        <f t="shared" si="17"/>
        <v>181</v>
      </c>
    </row>
    <row r="190" spans="1:23" ht="120">
      <c r="A190" s="444"/>
      <c r="B190" s="455"/>
      <c r="C190" s="456"/>
      <c r="D190" s="487">
        <v>4.2039999999999997</v>
      </c>
      <c r="E190" s="462">
        <v>4.2039999999999997</v>
      </c>
      <c r="F190" s="415" t="s">
        <v>98</v>
      </c>
      <c r="G190" s="416"/>
      <c r="H190" s="86">
        <v>4.5999999999999996</v>
      </c>
      <c r="I190" s="79">
        <v>4.2039999999999997</v>
      </c>
      <c r="J190" s="297" t="s">
        <v>214</v>
      </c>
      <c r="K190" s="522" t="s">
        <v>111</v>
      </c>
      <c r="L190" s="26" t="str">
        <f t="shared" si="18"/>
        <v>.Encourage more allotments and support for local food growing.  Work with Kirklees Council to get land to extend local allotment schemes</v>
      </c>
      <c r="M190" s="417" t="s">
        <v>528</v>
      </c>
      <c r="N190" s="66" t="s">
        <v>637</v>
      </c>
      <c r="O190" s="26" t="s">
        <v>797</v>
      </c>
      <c r="P190" s="100" t="s">
        <v>111</v>
      </c>
      <c r="Q190" s="100" t="s">
        <v>164</v>
      </c>
      <c r="R190" s="46"/>
      <c r="S190" s="405"/>
      <c r="V190" s="378"/>
      <c r="W190" s="379">
        <f t="shared" si="17"/>
        <v>182</v>
      </c>
    </row>
    <row r="191" spans="1:23" ht="54">
      <c r="A191" s="444"/>
      <c r="B191" s="455"/>
      <c r="C191" s="456"/>
      <c r="D191" s="456"/>
      <c r="E191" s="454"/>
      <c r="F191" s="415" t="s">
        <v>98</v>
      </c>
      <c r="G191" s="416"/>
      <c r="H191" s="86"/>
      <c r="I191" s="79">
        <v>4.2060000000000004</v>
      </c>
      <c r="J191" s="297" t="s">
        <v>214</v>
      </c>
      <c r="K191" s="515" t="s">
        <v>111</v>
      </c>
      <c r="L191" s="26" t="str">
        <f t="shared" si="18"/>
        <v>Create an annual Home Valley prize(s) for the best 'low carbon'  vegetable/food plot</v>
      </c>
      <c r="M191" s="331" t="s">
        <v>126</v>
      </c>
      <c r="N191" s="26"/>
      <c r="O191" s="26"/>
      <c r="P191" s="100" t="s">
        <v>126</v>
      </c>
      <c r="Q191" s="100"/>
      <c r="R191" s="46"/>
      <c r="S191" s="405"/>
      <c r="V191" s="378"/>
      <c r="W191" s="379">
        <f t="shared" si="17"/>
        <v>183</v>
      </c>
    </row>
    <row r="192" spans="1:23" ht="54">
      <c r="A192" s="444"/>
      <c r="B192" s="455"/>
      <c r="C192" s="456"/>
      <c r="D192" s="456"/>
      <c r="E192" s="454"/>
      <c r="F192" s="415" t="s">
        <v>98</v>
      </c>
      <c r="G192" s="416"/>
      <c r="H192" s="86"/>
      <c r="I192" s="79">
        <v>4.2080000000000002</v>
      </c>
      <c r="J192" s="297" t="s">
        <v>214</v>
      </c>
      <c r="K192" s="515" t="s">
        <v>111</v>
      </c>
      <c r="L192" s="26" t="str">
        <f t="shared" si="18"/>
        <v>Create an awareness and resource base to kick  start community food growing</v>
      </c>
      <c r="M192" s="331" t="s">
        <v>128</v>
      </c>
      <c r="N192" s="26"/>
      <c r="O192" s="26"/>
      <c r="P192" s="100" t="s">
        <v>128</v>
      </c>
      <c r="Q192" s="100"/>
      <c r="R192" s="46"/>
      <c r="S192" s="405"/>
      <c r="V192" s="378"/>
      <c r="W192" s="379">
        <f t="shared" si="17"/>
        <v>184</v>
      </c>
    </row>
    <row r="193" spans="1:23" ht="60">
      <c r="A193" s="444"/>
      <c r="B193" s="455"/>
      <c r="C193" s="456"/>
      <c r="D193" s="456"/>
      <c r="E193" s="454"/>
      <c r="F193" s="415" t="s">
        <v>98</v>
      </c>
      <c r="G193" s="416"/>
      <c r="H193" s="86"/>
      <c r="I193" s="79">
        <v>4.21</v>
      </c>
      <c r="J193" s="297" t="s">
        <v>214</v>
      </c>
      <c r="K193" s="515" t="s">
        <v>111</v>
      </c>
      <c r="L193" s="26" t="str">
        <f t="shared" si="18"/>
        <v>.Facilitate communal greenhouses &amp; polytunnels to enable year round local food growing.</v>
      </c>
      <c r="M193" s="331" t="s">
        <v>403</v>
      </c>
      <c r="N193" s="26"/>
      <c r="O193" s="26"/>
      <c r="P193" s="100" t="s">
        <v>111</v>
      </c>
      <c r="Q193" s="100" t="s">
        <v>62</v>
      </c>
      <c r="R193" s="397"/>
      <c r="S193" s="405"/>
      <c r="V193" s="378"/>
      <c r="W193" s="379">
        <f t="shared" si="17"/>
        <v>185</v>
      </c>
    </row>
    <row r="194" spans="1:23" ht="54">
      <c r="A194" s="444"/>
      <c r="B194" s="455"/>
      <c r="C194" s="456"/>
      <c r="D194" s="456"/>
      <c r="E194" s="454"/>
      <c r="F194" s="415" t="s">
        <v>98</v>
      </c>
      <c r="G194" s="416"/>
      <c r="H194" s="86"/>
      <c r="I194" s="79">
        <v>4.2119999999999997</v>
      </c>
      <c r="J194" s="297" t="s">
        <v>214</v>
      </c>
      <c r="K194" s="515" t="s">
        <v>111</v>
      </c>
      <c r="L194" s="26" t="str">
        <f t="shared" si="18"/>
        <v>Measure contribution that local food growing makes to food miles reduction</v>
      </c>
      <c r="M194" s="331" t="s">
        <v>127</v>
      </c>
      <c r="N194" s="26"/>
      <c r="O194" s="26"/>
      <c r="P194" s="100" t="s">
        <v>127</v>
      </c>
      <c r="Q194" s="100"/>
      <c r="R194" s="420"/>
      <c r="S194" s="405"/>
      <c r="V194" s="378"/>
      <c r="W194" s="379">
        <f t="shared" si="17"/>
        <v>186</v>
      </c>
    </row>
    <row r="195" spans="1:23" ht="45">
      <c r="A195" s="444"/>
      <c r="B195" s="455"/>
      <c r="C195" s="456"/>
      <c r="D195" s="456">
        <v>4.3</v>
      </c>
      <c r="E195" s="454">
        <v>4.3</v>
      </c>
      <c r="F195" s="415" t="s">
        <v>98</v>
      </c>
      <c r="G195" s="416"/>
      <c r="H195" s="86"/>
      <c r="I195" s="79">
        <v>4.3</v>
      </c>
      <c r="J195" s="297" t="s">
        <v>215</v>
      </c>
      <c r="K195" s="521"/>
      <c r="L195" s="26"/>
      <c r="M195" s="321"/>
      <c r="N195" s="26"/>
      <c r="O195" s="26"/>
      <c r="P195" s="400"/>
      <c r="Q195" s="400"/>
      <c r="R195" s="397"/>
      <c r="S195" s="405"/>
      <c r="V195" s="378"/>
      <c r="W195" s="379">
        <f t="shared" si="17"/>
        <v>187</v>
      </c>
    </row>
    <row r="196" spans="1:23" ht="60">
      <c r="A196" s="444"/>
      <c r="B196" s="455"/>
      <c r="C196" s="456"/>
      <c r="D196" s="456"/>
      <c r="E196" s="454"/>
      <c r="F196" s="415" t="s">
        <v>98</v>
      </c>
      <c r="G196" s="416"/>
      <c r="H196" s="86"/>
      <c r="I196" s="79">
        <v>4.3019999999999996</v>
      </c>
      <c r="J196" s="297" t="s">
        <v>215</v>
      </c>
      <c r="K196" s="513" t="s">
        <v>111</v>
      </c>
      <c r="L196" s="26" t="str">
        <f t="shared" ref="L196:L201" si="19">CONCATENATE(P196,Q196,R196)</f>
        <v>Promote reduced red meat eating - produce and sponsor  local Holme Valley cook books for grass-fed beef</v>
      </c>
      <c r="M196" s="331" t="s">
        <v>325</v>
      </c>
      <c r="N196" s="26"/>
      <c r="O196" s="26"/>
      <c r="P196" s="100" t="s">
        <v>325</v>
      </c>
      <c r="Q196" s="264"/>
      <c r="R196" s="46"/>
      <c r="S196" s="405"/>
      <c r="V196" s="378"/>
      <c r="W196" s="379">
        <f t="shared" si="17"/>
        <v>188</v>
      </c>
    </row>
    <row r="197" spans="1:23" ht="100">
      <c r="A197" s="444"/>
      <c r="B197" s="455"/>
      <c r="C197" s="456"/>
      <c r="D197" s="456"/>
      <c r="E197" s="454"/>
      <c r="F197" s="415" t="s">
        <v>98</v>
      </c>
      <c r="G197" s="416"/>
      <c r="H197" s="86"/>
      <c r="I197" s="79">
        <v>4.3039999999999994</v>
      </c>
      <c r="J197" s="297" t="s">
        <v>215</v>
      </c>
      <c r="K197" s="515" t="s">
        <v>111</v>
      </c>
      <c r="L197" s="26" t="str">
        <f t="shared" si="19"/>
        <v>Promote Meat-Free Mondays - personal pledges, local poster campaign. Get local cafes, pubs,  restaurants, supermarkets on board - to offer alternatives and incentives eg attractive local vegetarian dishes?</v>
      </c>
      <c r="M197" s="331" t="s">
        <v>529</v>
      </c>
      <c r="N197" s="26"/>
      <c r="O197" s="26"/>
      <c r="P197" s="100" t="s">
        <v>327</v>
      </c>
      <c r="Q197" s="264"/>
      <c r="R197" s="46"/>
      <c r="S197" s="405"/>
      <c r="V197" s="378"/>
      <c r="W197" s="379">
        <f t="shared" si="17"/>
        <v>189</v>
      </c>
    </row>
    <row r="198" spans="1:23" ht="60">
      <c r="A198" s="444"/>
      <c r="B198" s="455"/>
      <c r="C198" s="456"/>
      <c r="D198" s="456"/>
      <c r="E198" s="454"/>
      <c r="F198" s="415" t="s">
        <v>98</v>
      </c>
      <c r="G198" s="416"/>
      <c r="H198" s="86"/>
      <c r="I198" s="79">
        <v>4.3039999999999994</v>
      </c>
      <c r="J198" s="297" t="s">
        <v>215</v>
      </c>
      <c r="K198" s="515" t="s">
        <v>111</v>
      </c>
      <c r="L198" s="26" t="str">
        <f t="shared" si="19"/>
        <v>Promote talks and leaflets on healthy seasonal food eating, facilitating healthy cooking &amp; nutrition in schools and the wider community.</v>
      </c>
      <c r="M198" s="331" t="s">
        <v>530</v>
      </c>
      <c r="N198" s="26"/>
      <c r="O198" s="26"/>
      <c r="P198" s="100" t="s">
        <v>63</v>
      </c>
      <c r="Q198" s="264"/>
      <c r="R198" s="46"/>
      <c r="S198" s="405"/>
      <c r="V198" s="378"/>
      <c r="W198" s="379">
        <f t="shared" si="17"/>
        <v>190</v>
      </c>
    </row>
    <row r="199" spans="1:23" ht="80">
      <c r="A199" s="444"/>
      <c r="B199" s="450"/>
      <c r="C199" s="453"/>
      <c r="D199" s="487">
        <v>4.306</v>
      </c>
      <c r="E199" s="462">
        <v>4.306</v>
      </c>
      <c r="F199" s="415" t="s">
        <v>98</v>
      </c>
      <c r="G199" s="416"/>
      <c r="H199" s="86">
        <v>4.7</v>
      </c>
      <c r="I199" s="79">
        <v>4.306</v>
      </c>
      <c r="J199" s="297" t="s">
        <v>215</v>
      </c>
      <c r="K199" s="522" t="s">
        <v>111</v>
      </c>
      <c r="L199" s="26" t="str">
        <f t="shared" si="19"/>
        <v>Low carbon food - develop a social media platform for promoting low carbon food consumption in the Holme Valley, focusing on food education</v>
      </c>
      <c r="M199" s="417" t="s">
        <v>531</v>
      </c>
      <c r="N199" s="66" t="s">
        <v>373</v>
      </c>
      <c r="O199" s="26" t="s">
        <v>796</v>
      </c>
      <c r="P199" s="100" t="s">
        <v>153</v>
      </c>
      <c r="Q199" s="262"/>
      <c r="R199" s="47"/>
      <c r="S199" s="405"/>
      <c r="V199" s="378"/>
      <c r="W199" s="379">
        <f t="shared" si="17"/>
        <v>191</v>
      </c>
    </row>
    <row r="200" spans="1:23" ht="60">
      <c r="A200" s="444"/>
      <c r="B200" s="455"/>
      <c r="C200" s="456"/>
      <c r="D200" s="456"/>
      <c r="E200" s="454"/>
      <c r="F200" s="415" t="s">
        <v>98</v>
      </c>
      <c r="G200" s="416"/>
      <c r="H200" s="86"/>
      <c r="I200" s="79">
        <v>4.3079999999999998</v>
      </c>
      <c r="J200" s="297" t="s">
        <v>215</v>
      </c>
      <c r="K200" s="515" t="s">
        <v>111</v>
      </c>
      <c r="L200" s="26" t="str">
        <f t="shared" si="19"/>
        <v>.Low carbon food - promote local food production suitable for healthy and low carbon living.</v>
      </c>
      <c r="M200" s="331" t="s">
        <v>155</v>
      </c>
      <c r="N200" s="26"/>
      <c r="O200" s="26"/>
      <c r="P200" s="100" t="s">
        <v>111</v>
      </c>
      <c r="Q200" s="100" t="s">
        <v>155</v>
      </c>
      <c r="R200" s="47"/>
      <c r="S200" s="405"/>
      <c r="V200" s="378"/>
      <c r="W200" s="379">
        <f t="shared" si="17"/>
        <v>192</v>
      </c>
    </row>
    <row r="201" spans="1:23" ht="54">
      <c r="A201" s="444"/>
      <c r="B201" s="455"/>
      <c r="C201" s="456"/>
      <c r="D201" s="456"/>
      <c r="E201" s="454"/>
      <c r="F201" s="415" t="s">
        <v>98</v>
      </c>
      <c r="G201" s="416"/>
      <c r="H201" s="86"/>
      <c r="I201" s="79">
        <v>4.3099999999999996</v>
      </c>
      <c r="J201" s="297" t="s">
        <v>215</v>
      </c>
      <c r="K201" s="515" t="s">
        <v>111</v>
      </c>
      <c r="L201" s="26" t="str">
        <f t="shared" si="19"/>
        <v xml:space="preserve">.Low carbon food - most local food is healthy and sustainable for low carbon living. Monitor </v>
      </c>
      <c r="M201" s="331" t="s">
        <v>154</v>
      </c>
      <c r="N201" s="26"/>
      <c r="O201" s="26"/>
      <c r="P201" s="100" t="s">
        <v>111</v>
      </c>
      <c r="Q201" s="262"/>
      <c r="R201" s="45" t="s">
        <v>154</v>
      </c>
      <c r="S201" s="405"/>
      <c r="V201" s="378"/>
      <c r="W201" s="379">
        <f t="shared" si="17"/>
        <v>193</v>
      </c>
    </row>
    <row r="202" spans="1:23" ht="45">
      <c r="A202" s="444"/>
      <c r="B202" s="455"/>
      <c r="C202" s="456"/>
      <c r="D202" s="456">
        <v>4.4000000000000004</v>
      </c>
      <c r="E202" s="454">
        <v>4.4000000000000004</v>
      </c>
      <c r="F202" s="415" t="s">
        <v>98</v>
      </c>
      <c r="G202" s="416"/>
      <c r="H202" s="86"/>
      <c r="I202" s="79">
        <v>4.4000000000000004</v>
      </c>
      <c r="J202" s="297" t="s">
        <v>216</v>
      </c>
      <c r="K202" s="521"/>
      <c r="L202" s="26"/>
      <c r="M202" s="321"/>
      <c r="N202" s="26"/>
      <c r="O202" s="26"/>
      <c r="P202" s="400"/>
      <c r="Q202" s="400"/>
      <c r="R202" s="397"/>
      <c r="S202" s="405"/>
      <c r="V202" s="378"/>
      <c r="W202" s="379">
        <f t="shared" si="17"/>
        <v>194</v>
      </c>
    </row>
    <row r="203" spans="1:23" ht="80">
      <c r="A203" s="444"/>
      <c r="B203" s="455"/>
      <c r="C203" s="456"/>
      <c r="D203" s="456"/>
      <c r="E203" s="454"/>
      <c r="F203" s="415" t="s">
        <v>98</v>
      </c>
      <c r="G203" s="416"/>
      <c r="H203" s="86"/>
      <c r="I203" s="79">
        <v>4.4020000000000001</v>
      </c>
      <c r="J203" s="518" t="s">
        <v>216</v>
      </c>
      <c r="K203" s="508" t="s">
        <v>111</v>
      </c>
      <c r="L203" s="26" t="str">
        <f t="shared" ref="L203:L213" si="20">CONCATENATE(P203,Q203,R203)</f>
        <v>Local food production - engage with local farmers to understand their needs and requirements and determine how much of their produce is sold locally in the Holme Valley</v>
      </c>
      <c r="M203" s="331" t="s">
        <v>532</v>
      </c>
      <c r="N203" s="26"/>
      <c r="O203" s="26"/>
      <c r="P203" s="100" t="s">
        <v>165</v>
      </c>
      <c r="Q203" s="262"/>
      <c r="R203" s="46"/>
      <c r="S203" s="405"/>
      <c r="V203" s="378"/>
      <c r="W203" s="379">
        <f t="shared" si="17"/>
        <v>195</v>
      </c>
    </row>
    <row r="204" spans="1:23" ht="80">
      <c r="A204" s="444"/>
      <c r="B204" s="455"/>
      <c r="C204" s="456"/>
      <c r="D204" s="456"/>
      <c r="E204" s="454"/>
      <c r="F204" s="415" t="s">
        <v>98</v>
      </c>
      <c r="G204" s="416"/>
      <c r="H204" s="86"/>
      <c r="I204" s="79">
        <v>4.4039999999999999</v>
      </c>
      <c r="J204" s="518" t="s">
        <v>216</v>
      </c>
      <c r="K204" s="521" t="s">
        <v>111</v>
      </c>
      <c r="L204" s="26" t="str">
        <f t="shared" si="20"/>
        <v>.Local food production - develop and agree a plan to increase the local consumption of Holme Valley food production, in preference to its export.</v>
      </c>
      <c r="M204" s="331" t="s">
        <v>533</v>
      </c>
      <c r="N204" s="26"/>
      <c r="O204" s="26"/>
      <c r="P204" s="100" t="s">
        <v>111</v>
      </c>
      <c r="Q204" s="100" t="s">
        <v>166</v>
      </c>
      <c r="R204" s="46"/>
      <c r="S204" s="405"/>
      <c r="V204" s="378"/>
      <c r="W204" s="379">
        <f t="shared" si="17"/>
        <v>196</v>
      </c>
    </row>
    <row r="205" spans="1:23" ht="60">
      <c r="A205" s="444"/>
      <c r="B205" s="455"/>
      <c r="C205" s="456"/>
      <c r="D205" s="456"/>
      <c r="E205" s="454"/>
      <c r="F205" s="415" t="s">
        <v>98</v>
      </c>
      <c r="G205" s="416"/>
      <c r="H205" s="86"/>
      <c r="I205" s="79">
        <v>4.4059999999999997</v>
      </c>
      <c r="J205" s="518" t="s">
        <v>216</v>
      </c>
      <c r="K205" s="515" t="s">
        <v>111</v>
      </c>
      <c r="L205" s="26" t="str">
        <f t="shared" si="20"/>
        <v>Set and promote a minimum woodland coverage of 20% for local farms in the Holme Valley</v>
      </c>
      <c r="M205" s="331" t="s">
        <v>122</v>
      </c>
      <c r="N205" s="26"/>
      <c r="O205" s="26"/>
      <c r="P205" s="100" t="s">
        <v>122</v>
      </c>
      <c r="Q205" s="100"/>
      <c r="R205" s="47"/>
      <c r="S205" s="405"/>
      <c r="V205" s="378"/>
      <c r="W205" s="379">
        <f t="shared" si="17"/>
        <v>197</v>
      </c>
    </row>
    <row r="206" spans="1:23" ht="60">
      <c r="A206" s="444"/>
      <c r="B206" s="455"/>
      <c r="C206" s="456"/>
      <c r="D206" s="456"/>
      <c r="E206" s="454"/>
      <c r="F206" s="415" t="s">
        <v>98</v>
      </c>
      <c r="G206" s="416"/>
      <c r="H206" s="86"/>
      <c r="I206" s="79">
        <v>4.4080000000000004</v>
      </c>
      <c r="J206" s="518" t="s">
        <v>216</v>
      </c>
      <c r="K206" s="515" t="s">
        <v>111</v>
      </c>
      <c r="L206" s="26" t="str">
        <f t="shared" si="20"/>
        <v>.Get volunteer groups and funding for planting of trees in all marginal land areas in the Holme Valley.</v>
      </c>
      <c r="M206" s="331" t="s">
        <v>534</v>
      </c>
      <c r="N206" s="26"/>
      <c r="O206" s="26"/>
      <c r="P206" s="100" t="s">
        <v>111</v>
      </c>
      <c r="Q206" s="100" t="s">
        <v>175</v>
      </c>
      <c r="R206" s="47"/>
      <c r="S206" s="405"/>
      <c r="V206" s="378"/>
      <c r="W206" s="379">
        <f t="shared" si="17"/>
        <v>198</v>
      </c>
    </row>
    <row r="207" spans="1:23" ht="54">
      <c r="A207" s="444"/>
      <c r="B207" s="455"/>
      <c r="C207" s="456"/>
      <c r="D207" s="456"/>
      <c r="E207" s="454"/>
      <c r="F207" s="415" t="s">
        <v>98</v>
      </c>
      <c r="G207" s="416"/>
      <c r="H207" s="86"/>
      <c r="I207" s="79">
        <v>4.41</v>
      </c>
      <c r="J207" s="518" t="s">
        <v>216</v>
      </c>
      <c r="K207" s="515" t="s">
        <v>111</v>
      </c>
      <c r="L207" s="26" t="str">
        <f t="shared" si="20"/>
        <v>.Achieve planting of trees to an additional 20% of HV farm land/green belt</v>
      </c>
      <c r="M207" s="331" t="s">
        <v>113</v>
      </c>
      <c r="N207" s="26"/>
      <c r="O207" s="26"/>
      <c r="P207" s="100" t="s">
        <v>111</v>
      </c>
      <c r="Q207" s="100"/>
      <c r="R207" s="45" t="s">
        <v>113</v>
      </c>
      <c r="S207" s="405"/>
      <c r="V207" s="378"/>
      <c r="W207" s="379">
        <f t="shared" si="17"/>
        <v>199</v>
      </c>
    </row>
    <row r="208" spans="1:23" ht="60">
      <c r="A208" s="444"/>
      <c r="B208" s="455"/>
      <c r="C208" s="456"/>
      <c r="D208" s="456"/>
      <c r="E208" s="454"/>
      <c r="F208" s="415" t="s">
        <v>98</v>
      </c>
      <c r="G208" s="416"/>
      <c r="H208" s="86"/>
      <c r="I208" s="79">
        <v>4.4119999999999999</v>
      </c>
      <c r="J208" s="518" t="s">
        <v>216</v>
      </c>
      <c r="K208" s="515" t="s">
        <v>111</v>
      </c>
      <c r="L208" s="26" t="str">
        <f t="shared" si="20"/>
        <v xml:space="preserve">Survey of Holme Valley landscape and land-use to assess its carbon status - what land is emitting carbon and what is a carbon sink. </v>
      </c>
      <c r="M208" s="331" t="s">
        <v>535</v>
      </c>
      <c r="N208" s="26"/>
      <c r="O208" s="26"/>
      <c r="P208" s="61" t="s">
        <v>168</v>
      </c>
      <c r="Q208" s="100"/>
      <c r="R208" s="47"/>
      <c r="S208" s="405"/>
      <c r="V208" s="378"/>
      <c r="W208" s="379">
        <f t="shared" si="17"/>
        <v>200</v>
      </c>
    </row>
    <row r="209" spans="1:23" ht="120">
      <c r="A209" s="444"/>
      <c r="B209" s="457">
        <v>4.4139999999999997</v>
      </c>
      <c r="C209" s="458">
        <v>4.4139999999999997</v>
      </c>
      <c r="D209" s="486">
        <v>4.4139999999999997</v>
      </c>
      <c r="E209" s="462">
        <v>4.4139999999999997</v>
      </c>
      <c r="F209" s="415" t="s">
        <v>98</v>
      </c>
      <c r="G209" s="416"/>
      <c r="H209" s="86">
        <v>4.8</v>
      </c>
      <c r="I209" s="79">
        <v>4.4139999999999997</v>
      </c>
      <c r="J209" s="518" t="s">
        <v>216</v>
      </c>
      <c r="K209" s="519" t="s">
        <v>748</v>
      </c>
      <c r="L209" s="26" t="str">
        <f t="shared" si="20"/>
        <v>Engage with farmers and landowners in the Holme Valley to investigate how they can manage their land to maximise carbon sequestration, by tree and hedge planting or increasing soil organic matter.</v>
      </c>
      <c r="M209" s="321" t="s">
        <v>536</v>
      </c>
      <c r="N209" s="66" t="s">
        <v>356</v>
      </c>
      <c r="O209" s="26" t="s">
        <v>795</v>
      </c>
      <c r="P209" s="100" t="s">
        <v>172</v>
      </c>
      <c r="Q209" s="100"/>
      <c r="R209" s="47"/>
      <c r="S209" s="405"/>
      <c r="V209" s="378"/>
      <c r="W209" s="379">
        <f t="shared" si="17"/>
        <v>201</v>
      </c>
    </row>
    <row r="210" spans="1:23" ht="60">
      <c r="A210" s="444"/>
      <c r="B210" s="455"/>
      <c r="C210" s="456"/>
      <c r="D210" s="453"/>
      <c r="E210" s="454"/>
      <c r="F210" s="415" t="s">
        <v>98</v>
      </c>
      <c r="G210" s="416"/>
      <c r="H210" s="86"/>
      <c r="I210" s="79">
        <v>4.4160000000000004</v>
      </c>
      <c r="J210" s="518" t="s">
        <v>216</v>
      </c>
      <c r="K210" s="515" t="s">
        <v>111</v>
      </c>
      <c r="L210" s="26" t="str">
        <f t="shared" si="20"/>
        <v>.Set local targets for change of farm land use to maximise local carbon sequestration and promote change.</v>
      </c>
      <c r="M210" s="331" t="s">
        <v>152</v>
      </c>
      <c r="N210" s="26"/>
      <c r="O210" s="26"/>
      <c r="P210" s="100" t="s">
        <v>111</v>
      </c>
      <c r="Q210" s="100" t="s">
        <v>152</v>
      </c>
      <c r="R210" s="47"/>
      <c r="S210" s="405"/>
      <c r="V210" s="378"/>
      <c r="W210" s="379">
        <f t="shared" si="17"/>
        <v>202</v>
      </c>
    </row>
    <row r="211" spans="1:23" ht="60">
      <c r="A211" s="444"/>
      <c r="B211" s="455"/>
      <c r="C211" s="456"/>
      <c r="D211" s="456"/>
      <c r="E211" s="454"/>
      <c r="F211" s="415" t="s">
        <v>98</v>
      </c>
      <c r="G211" s="416"/>
      <c r="H211" s="86"/>
      <c r="I211" s="79">
        <v>4.4180000000000001</v>
      </c>
      <c r="J211" s="518" t="s">
        <v>216</v>
      </c>
      <c r="K211" s="515" t="s">
        <v>111</v>
      </c>
      <c r="L211" s="26" t="str">
        <f t="shared" si="20"/>
        <v>.Local farmland maximising its carbon sequestration potential  - monitor its performance</v>
      </c>
      <c r="M211" s="331" t="s">
        <v>173</v>
      </c>
      <c r="N211" s="26"/>
      <c r="O211" s="26"/>
      <c r="P211" s="100" t="s">
        <v>111</v>
      </c>
      <c r="Q211" s="100"/>
      <c r="R211" s="45" t="s">
        <v>173</v>
      </c>
      <c r="S211" s="405"/>
      <c r="V211" s="378"/>
      <c r="W211" s="379">
        <f t="shared" si="17"/>
        <v>203</v>
      </c>
    </row>
    <row r="212" spans="1:23" ht="45">
      <c r="A212" s="444"/>
      <c r="B212" s="455"/>
      <c r="C212" s="456"/>
      <c r="D212" s="456"/>
      <c r="E212" s="454"/>
      <c r="F212" s="415" t="s">
        <v>98</v>
      </c>
      <c r="G212" s="416"/>
      <c r="H212" s="86"/>
      <c r="I212" s="79">
        <v>4.42</v>
      </c>
      <c r="J212" s="518" t="s">
        <v>216</v>
      </c>
      <c r="K212" s="515" t="s">
        <v>111</v>
      </c>
      <c r="L212" s="26" t="str">
        <f t="shared" si="20"/>
        <v>.Set up Hydraponics business</v>
      </c>
      <c r="M212" s="331" t="s">
        <v>537</v>
      </c>
      <c r="N212" s="26"/>
      <c r="O212" s="26"/>
      <c r="P212" s="264" t="s">
        <v>111</v>
      </c>
      <c r="Q212" s="100" t="s">
        <v>64</v>
      </c>
      <c r="R212" s="46"/>
      <c r="S212" s="405"/>
      <c r="V212" s="378"/>
      <c r="W212" s="379">
        <f t="shared" si="17"/>
        <v>204</v>
      </c>
    </row>
    <row r="213" spans="1:23" ht="72">
      <c r="A213" s="444"/>
      <c r="B213" s="455"/>
      <c r="C213" s="456"/>
      <c r="D213" s="456"/>
      <c r="E213" s="454"/>
      <c r="F213" s="415" t="s">
        <v>98</v>
      </c>
      <c r="G213" s="416"/>
      <c r="H213" s="86"/>
      <c r="I213" s="79">
        <v>4.4219999999999997</v>
      </c>
      <c r="J213" s="518" t="s">
        <v>216</v>
      </c>
      <c r="K213" s="521" t="s">
        <v>111</v>
      </c>
      <c r="L213" s="26" t="str">
        <f t="shared" si="20"/>
        <v>Encourage pasture-fed livestock raising for sustainable meat production from farm land in the Holme Valley.</v>
      </c>
      <c r="M213" s="331" t="s">
        <v>174</v>
      </c>
      <c r="N213" s="26"/>
      <c r="O213" s="26"/>
      <c r="P213" s="262" t="s">
        <v>174</v>
      </c>
      <c r="Q213" s="100"/>
      <c r="R213" s="46"/>
      <c r="S213" s="405"/>
      <c r="V213" s="378"/>
      <c r="W213" s="379">
        <f t="shared" si="17"/>
        <v>205</v>
      </c>
    </row>
    <row r="214" spans="1:23" ht="45">
      <c r="A214" s="444"/>
      <c r="B214" s="455"/>
      <c r="C214" s="456"/>
      <c r="D214" s="456">
        <v>5.0999999999999996</v>
      </c>
      <c r="E214" s="454">
        <v>5.0999999999999996</v>
      </c>
      <c r="F214" s="421" t="s">
        <v>65</v>
      </c>
      <c r="G214" s="422"/>
      <c r="H214" s="87"/>
      <c r="I214" s="77">
        <v>5.0999999999999996</v>
      </c>
      <c r="J214" s="518" t="s">
        <v>217</v>
      </c>
      <c r="K214" s="508"/>
      <c r="L214" s="26"/>
      <c r="M214" s="322"/>
      <c r="N214" s="26"/>
      <c r="O214" s="26"/>
      <c r="P214" s="400"/>
      <c r="Q214" s="400"/>
      <c r="R214" s="397"/>
      <c r="S214" s="405"/>
      <c r="V214" s="378"/>
      <c r="W214" s="379">
        <f t="shared" si="17"/>
        <v>206</v>
      </c>
    </row>
    <row r="215" spans="1:23" ht="100">
      <c r="A215" s="444"/>
      <c r="B215" s="455"/>
      <c r="C215" s="456"/>
      <c r="D215" s="487">
        <v>5.1019999999999994</v>
      </c>
      <c r="E215" s="463">
        <v>5.1019999999999994</v>
      </c>
      <c r="F215" s="421" t="s">
        <v>65</v>
      </c>
      <c r="G215" s="422"/>
      <c r="H215" s="87">
        <v>5.0999999999999996</v>
      </c>
      <c r="I215" s="77">
        <v>5.1019999999999994</v>
      </c>
      <c r="J215" s="297" t="s">
        <v>217</v>
      </c>
      <c r="K215" s="513" t="s">
        <v>111</v>
      </c>
      <c r="L215" s="26" t="str">
        <f>CONCATENATE(P215,Q215,R215)</f>
        <v>Lobby Kirklees Council for support for support for building affordable houses in the Holme Valley for younger people who wish to live and work in the Holme Valley - issues of land, planning, Council housing.</v>
      </c>
      <c r="M215" s="423" t="s">
        <v>538</v>
      </c>
      <c r="N215" s="66" t="s">
        <v>363</v>
      </c>
      <c r="O215" s="26" t="s">
        <v>794</v>
      </c>
      <c r="P215" s="61" t="s">
        <v>315</v>
      </c>
      <c r="Q215" s="400"/>
      <c r="R215" s="397"/>
      <c r="S215" s="405"/>
      <c r="V215" s="378"/>
      <c r="W215" s="379">
        <f t="shared" si="17"/>
        <v>207</v>
      </c>
    </row>
    <row r="216" spans="1:23" ht="100">
      <c r="A216" s="444"/>
      <c r="B216" s="455"/>
      <c r="C216" s="456"/>
      <c r="D216" s="487">
        <v>5.1040000000000001</v>
      </c>
      <c r="E216" s="463">
        <v>5.1040000000000001</v>
      </c>
      <c r="F216" s="421" t="s">
        <v>65</v>
      </c>
      <c r="G216" s="422"/>
      <c r="H216" s="87">
        <v>5.2</v>
      </c>
      <c r="I216" s="77">
        <v>5.1040000000000001</v>
      </c>
      <c r="J216" s="297" t="s">
        <v>217</v>
      </c>
      <c r="K216" s="513" t="s">
        <v>111</v>
      </c>
      <c r="L216" s="26" t="str">
        <f>CONCATENATE(P216,Q216,R216)</f>
        <v>Set up a Community-Led Housing group to build affordable housing in the Holme Valley</v>
      </c>
      <c r="M216" s="423" t="s">
        <v>66</v>
      </c>
      <c r="N216" s="72" t="s">
        <v>399</v>
      </c>
      <c r="O216" s="26" t="s">
        <v>643</v>
      </c>
      <c r="P216" s="61" t="s">
        <v>66</v>
      </c>
      <c r="Q216" s="400"/>
      <c r="R216" s="397"/>
      <c r="S216" s="405"/>
      <c r="V216" s="378"/>
      <c r="W216" s="379">
        <f t="shared" si="17"/>
        <v>208</v>
      </c>
    </row>
    <row r="217" spans="1:23" ht="120">
      <c r="A217" s="444"/>
      <c r="B217" s="455"/>
      <c r="C217" s="456"/>
      <c r="D217" s="456"/>
      <c r="E217" s="454"/>
      <c r="F217" s="421" t="s">
        <v>65</v>
      </c>
      <c r="G217" s="422"/>
      <c r="H217" s="87"/>
      <c r="I217" s="77">
        <v>5.1059999999999999</v>
      </c>
      <c r="J217" s="297" t="s">
        <v>217</v>
      </c>
      <c r="K217" s="513" t="s">
        <v>111</v>
      </c>
      <c r="L217" s="26" t="str">
        <f>CONCATENATE(P217,Q217,R217)</f>
        <v>Engage with local developers and housing associations to encourage the building of more smaller housing units suitable for  affordable housing in the Holme Valley. Traditional developers mainly building larger detached properties.</v>
      </c>
      <c r="M217" s="332" t="s">
        <v>539</v>
      </c>
      <c r="N217" s="26"/>
      <c r="O217" s="26"/>
      <c r="P217" s="61" t="s">
        <v>316</v>
      </c>
      <c r="Q217" s="400"/>
      <c r="R217" s="397"/>
      <c r="S217" s="405"/>
      <c r="V217" s="378"/>
      <c r="W217" s="379">
        <f t="shared" si="17"/>
        <v>209</v>
      </c>
    </row>
    <row r="218" spans="1:23" ht="72">
      <c r="A218" s="444"/>
      <c r="B218" s="455"/>
      <c r="C218" s="456"/>
      <c r="D218" s="456"/>
      <c r="E218" s="454"/>
      <c r="F218" s="421" t="s">
        <v>65</v>
      </c>
      <c r="G218" s="422"/>
      <c r="H218" s="87"/>
      <c r="I218" s="77">
        <v>5.1079999999999997</v>
      </c>
      <c r="J218" s="297" t="s">
        <v>217</v>
      </c>
      <c r="K218" s="513" t="s">
        <v>111</v>
      </c>
      <c r="L218" s="26" t="str">
        <f>CONCATENATE(P218,Q218,R218)</f>
        <v>Support the need for appropriate lanscaping, shared playgrounds, shared green space, gardens/allotments etc</v>
      </c>
      <c r="M218" s="332" t="s">
        <v>541</v>
      </c>
      <c r="N218" s="26"/>
      <c r="O218" s="26"/>
      <c r="P218" s="61" t="s">
        <v>540</v>
      </c>
      <c r="Q218" s="400"/>
      <c r="R218" s="397"/>
      <c r="S218" s="405"/>
      <c r="V218" s="378"/>
      <c r="W218" s="379">
        <f t="shared" si="17"/>
        <v>210</v>
      </c>
    </row>
    <row r="219" spans="1:23" ht="45">
      <c r="A219" s="444"/>
      <c r="B219" s="455"/>
      <c r="C219" s="456"/>
      <c r="D219" s="456">
        <v>5.2</v>
      </c>
      <c r="E219" s="454">
        <v>5.2</v>
      </c>
      <c r="F219" s="421" t="s">
        <v>65</v>
      </c>
      <c r="G219" s="422"/>
      <c r="H219" s="87"/>
      <c r="I219" s="77">
        <v>5.2</v>
      </c>
      <c r="J219" s="297" t="s">
        <v>218</v>
      </c>
      <c r="K219" s="508"/>
      <c r="L219" s="26"/>
      <c r="M219" s="322"/>
      <c r="N219" s="26"/>
      <c r="O219" s="26"/>
      <c r="P219" s="400"/>
      <c r="Q219" s="400"/>
      <c r="R219" s="397"/>
      <c r="S219" s="405"/>
      <c r="V219" s="378"/>
      <c r="W219" s="379">
        <f t="shared" si="17"/>
        <v>211</v>
      </c>
    </row>
    <row r="220" spans="1:23" ht="80">
      <c r="A220" s="444"/>
      <c r="B220" s="455"/>
      <c r="C220" s="456"/>
      <c r="D220" s="487">
        <v>5.202</v>
      </c>
      <c r="E220" s="463">
        <v>5.202</v>
      </c>
      <c r="F220" s="421" t="s">
        <v>65</v>
      </c>
      <c r="G220" s="422"/>
      <c r="H220" s="87">
        <v>5.3</v>
      </c>
      <c r="I220" s="77">
        <v>5.202</v>
      </c>
      <c r="J220" s="297" t="s">
        <v>218</v>
      </c>
      <c r="K220" s="513" t="s">
        <v>111</v>
      </c>
      <c r="L220" s="26" t="str">
        <f>CONCATENATE(P220,Q220,R220)</f>
        <v xml:space="preserve">Lobby Kirklees Council  for support for support for building sufficient suitable houses for older people who wish to downsize and continue living in the Holme Valley.  </v>
      </c>
      <c r="M220" s="423" t="s">
        <v>542</v>
      </c>
      <c r="N220" s="66" t="s">
        <v>371</v>
      </c>
      <c r="O220" s="26" t="s">
        <v>794</v>
      </c>
      <c r="P220" s="61" t="s">
        <v>359</v>
      </c>
      <c r="Q220" s="400"/>
      <c r="R220" s="397"/>
      <c r="S220" s="405"/>
      <c r="V220" s="378"/>
      <c r="W220" s="379">
        <f t="shared" si="17"/>
        <v>212</v>
      </c>
    </row>
    <row r="221" spans="1:23" ht="60">
      <c r="A221" s="444"/>
      <c r="B221" s="455"/>
      <c r="C221" s="456"/>
      <c r="D221" s="456"/>
      <c r="E221" s="454"/>
      <c r="F221" s="421" t="s">
        <v>65</v>
      </c>
      <c r="G221" s="422"/>
      <c r="H221" s="87"/>
      <c r="I221" s="77">
        <v>5.2039999999999997</v>
      </c>
      <c r="J221" s="297" t="s">
        <v>218</v>
      </c>
      <c r="K221" s="513" t="s">
        <v>111</v>
      </c>
      <c r="L221" s="26" t="str">
        <f>CONCATENATE(P221,Q221,R221)</f>
        <v>Set up a Community-Led Housing group to build affordable housing for older people in the Holme Valley</v>
      </c>
      <c r="M221" s="332" t="s">
        <v>67</v>
      </c>
      <c r="N221" s="26"/>
      <c r="O221" s="26"/>
      <c r="P221" s="61" t="s">
        <v>67</v>
      </c>
      <c r="Q221" s="400"/>
      <c r="R221" s="397"/>
      <c r="S221" s="405"/>
      <c r="V221" s="378"/>
      <c r="W221" s="379">
        <f t="shared" si="17"/>
        <v>213</v>
      </c>
    </row>
    <row r="222" spans="1:23" ht="120">
      <c r="A222" s="444"/>
      <c r="B222" s="455"/>
      <c r="C222" s="456"/>
      <c r="D222" s="456"/>
      <c r="E222" s="454"/>
      <c r="F222" s="421" t="s">
        <v>65</v>
      </c>
      <c r="G222" s="422"/>
      <c r="H222" s="87"/>
      <c r="I222" s="77">
        <v>5.2060000000000004</v>
      </c>
      <c r="J222" s="297" t="s">
        <v>218</v>
      </c>
      <c r="K222" s="513" t="s">
        <v>111</v>
      </c>
      <c r="L222" s="26" t="str">
        <f>CONCATENATE(P222,Q222,R222)</f>
        <v>Promote and provide information o the different forms of  independent living homes - communal housing, retirement village, sheltered housing, extra care housing etc.  for older people in the Holme Valley who wish to downsize.</v>
      </c>
      <c r="M222" s="332" t="s">
        <v>543</v>
      </c>
      <c r="N222" s="26"/>
      <c r="O222" s="26"/>
      <c r="P222" s="61" t="s">
        <v>310</v>
      </c>
      <c r="Q222" s="400"/>
      <c r="R222" s="397"/>
      <c r="S222" s="405"/>
      <c r="V222" s="378"/>
      <c r="W222" s="379">
        <f t="shared" si="17"/>
        <v>214</v>
      </c>
    </row>
    <row r="223" spans="1:23" ht="45">
      <c r="A223" s="444"/>
      <c r="B223" s="455"/>
      <c r="C223" s="456"/>
      <c r="D223" s="456">
        <v>5.3</v>
      </c>
      <c r="E223" s="454">
        <v>5.3</v>
      </c>
      <c r="F223" s="421" t="s">
        <v>65</v>
      </c>
      <c r="G223" s="422"/>
      <c r="H223" s="87"/>
      <c r="I223" s="77">
        <v>5.3</v>
      </c>
      <c r="J223" s="297" t="s">
        <v>219</v>
      </c>
      <c r="K223" s="513"/>
      <c r="L223" s="26"/>
      <c r="M223" s="332"/>
      <c r="N223" s="26"/>
      <c r="O223" s="26"/>
      <c r="P223" s="400"/>
      <c r="Q223" s="400"/>
      <c r="R223" s="397"/>
      <c r="S223" s="405"/>
      <c r="V223" s="378"/>
      <c r="W223" s="379">
        <f t="shared" si="17"/>
        <v>215</v>
      </c>
    </row>
    <row r="224" spans="1:23" ht="72">
      <c r="A224" s="444"/>
      <c r="B224" s="455"/>
      <c r="C224" s="456"/>
      <c r="D224" s="456"/>
      <c r="E224" s="454"/>
      <c r="F224" s="421" t="s">
        <v>65</v>
      </c>
      <c r="G224" s="422"/>
      <c r="H224" s="87"/>
      <c r="I224" s="77">
        <v>5.3019999999999996</v>
      </c>
      <c r="J224" s="297" t="s">
        <v>219</v>
      </c>
      <c r="K224" s="513" t="s">
        <v>111</v>
      </c>
      <c r="L224" s="26" t="str">
        <f>CONCATENATE(P224,Q224,R224)</f>
        <v>No further commercial building on green spaces. Such spaces to be designated essential for community use and wellbeing.</v>
      </c>
      <c r="M224" s="332" t="s">
        <v>68</v>
      </c>
      <c r="N224" s="26"/>
      <c r="O224" s="26"/>
      <c r="P224" s="61" t="s">
        <v>68</v>
      </c>
      <c r="Q224" s="61"/>
      <c r="R224" s="26"/>
      <c r="S224" s="405"/>
      <c r="V224" s="378"/>
      <c r="W224" s="379">
        <f t="shared" si="17"/>
        <v>216</v>
      </c>
    </row>
    <row r="225" spans="1:23" ht="72">
      <c r="A225" s="444"/>
      <c r="B225" s="455"/>
      <c r="C225" s="456"/>
      <c r="D225" s="456"/>
      <c r="E225" s="454"/>
      <c r="F225" s="421" t="s">
        <v>65</v>
      </c>
      <c r="G225" s="422"/>
      <c r="H225" s="87"/>
      <c r="I225" s="77">
        <v>5.3039999999999994</v>
      </c>
      <c r="J225" s="297" t="s">
        <v>219</v>
      </c>
      <c r="K225" s="513" t="s">
        <v>111</v>
      </c>
      <c r="L225" s="26" t="str">
        <f>CONCATENATE(P225,Q225,R225)</f>
        <v>Use powers under Local and Neighbourhood plans to support development of low carbon / eco housing via planning system.</v>
      </c>
      <c r="M225" s="332" t="s">
        <v>69</v>
      </c>
      <c r="N225" s="26"/>
      <c r="O225" s="26"/>
      <c r="P225" s="61" t="s">
        <v>69</v>
      </c>
      <c r="Q225" s="61"/>
      <c r="R225" s="26"/>
      <c r="S225" s="405"/>
      <c r="V225" s="378"/>
      <c r="W225" s="379">
        <f t="shared" si="17"/>
        <v>217</v>
      </c>
    </row>
    <row r="226" spans="1:23" ht="80">
      <c r="A226" s="444"/>
      <c r="B226" s="455"/>
      <c r="C226" s="456"/>
      <c r="D226" s="456"/>
      <c r="E226" s="454"/>
      <c r="F226" s="421" t="s">
        <v>65</v>
      </c>
      <c r="G226" s="422"/>
      <c r="H226" s="87"/>
      <c r="I226" s="77">
        <v>5.3059999999999992</v>
      </c>
      <c r="J226" s="297" t="s">
        <v>219</v>
      </c>
      <c r="K226" s="513" t="s">
        <v>111</v>
      </c>
      <c r="L226" s="26" t="str">
        <f>CONCATENATE(P226,Q226,R226)</f>
        <v>.Low Energy new builds - every new development and planning consent should be carbon neutral or carbon negative in order to be permitted.</v>
      </c>
      <c r="M226" s="332" t="s">
        <v>544</v>
      </c>
      <c r="N226" s="26"/>
      <c r="O226" s="26"/>
      <c r="P226" s="61" t="s">
        <v>111</v>
      </c>
      <c r="Q226" s="61" t="s">
        <v>308</v>
      </c>
      <c r="R226" s="26"/>
      <c r="S226" s="393"/>
      <c r="V226" s="378"/>
      <c r="W226" s="379">
        <f t="shared" si="17"/>
        <v>218</v>
      </c>
    </row>
    <row r="227" spans="1:23" ht="100">
      <c r="A227" s="444"/>
      <c r="B227" s="455"/>
      <c r="C227" s="456"/>
      <c r="D227" s="456"/>
      <c r="E227" s="454"/>
      <c r="F227" s="421" t="s">
        <v>65</v>
      </c>
      <c r="G227" s="422"/>
      <c r="H227" s="87"/>
      <c r="I227" s="77">
        <v>5.3079999999999989</v>
      </c>
      <c r="J227" s="297" t="s">
        <v>219</v>
      </c>
      <c r="K227" s="513" t="s">
        <v>111</v>
      </c>
      <c r="L227" s="26" t="str">
        <f>CONCATENATE(P227,Q227,R227)</f>
        <v>.Homes fit for the future - all new developments to include requirements for zero carbon energy, on site renewables generation, rain water harvesting and use and nature friendly resources on site.</v>
      </c>
      <c r="M227" s="332" t="s">
        <v>545</v>
      </c>
      <c r="N227" s="26"/>
      <c r="O227" s="26"/>
      <c r="P227" s="400" t="s">
        <v>111</v>
      </c>
      <c r="Q227" s="61"/>
      <c r="R227" s="26" t="s">
        <v>309</v>
      </c>
      <c r="S227" s="393"/>
      <c r="V227" s="378"/>
      <c r="W227" s="379">
        <f t="shared" si="17"/>
        <v>219</v>
      </c>
    </row>
    <row r="228" spans="1:23" ht="45">
      <c r="A228" s="444"/>
      <c r="B228" s="455"/>
      <c r="C228" s="456"/>
      <c r="D228" s="456">
        <v>5.4</v>
      </c>
      <c r="E228" s="454">
        <v>5.4</v>
      </c>
      <c r="F228" s="421" t="s">
        <v>65</v>
      </c>
      <c r="G228" s="422"/>
      <c r="H228" s="87"/>
      <c r="I228" s="77">
        <v>5.4</v>
      </c>
      <c r="J228" s="424" t="s">
        <v>312</v>
      </c>
      <c r="K228" s="508"/>
      <c r="L228" s="26"/>
      <c r="M228" s="322"/>
      <c r="N228" s="26"/>
      <c r="O228" s="26"/>
      <c r="P228" s="400"/>
      <c r="Q228" s="400"/>
      <c r="R228" s="397"/>
      <c r="S228" s="393"/>
      <c r="V228" s="378"/>
      <c r="W228" s="379">
        <f t="shared" si="17"/>
        <v>220</v>
      </c>
    </row>
    <row r="229" spans="1:23" ht="72">
      <c r="A229" s="444"/>
      <c r="B229" s="455"/>
      <c r="C229" s="456"/>
      <c r="D229" s="456"/>
      <c r="E229" s="454"/>
      <c r="F229" s="421" t="s">
        <v>65</v>
      </c>
      <c r="G229" s="422"/>
      <c r="H229" s="87"/>
      <c r="I229" s="77">
        <v>5.4020000000000001</v>
      </c>
      <c r="J229" s="299" t="s">
        <v>312</v>
      </c>
      <c r="K229" s="515" t="s">
        <v>111</v>
      </c>
      <c r="L229" s="26" t="str">
        <f>CONCATENATE(P229,Q229,R229)</f>
        <v>Ensure provision available in HV Neighbourhood plans to support development of community-led housing via planning system.</v>
      </c>
      <c r="M229" s="332" t="s">
        <v>70</v>
      </c>
      <c r="N229" s="26"/>
      <c r="O229" s="28"/>
      <c r="P229" s="71" t="s">
        <v>70</v>
      </c>
      <c r="Q229" s="396"/>
      <c r="R229" s="392"/>
      <c r="S229" s="393"/>
      <c r="V229" s="378"/>
      <c r="W229" s="379">
        <f t="shared" si="17"/>
        <v>221</v>
      </c>
    </row>
    <row r="230" spans="1:23" ht="54">
      <c r="A230" s="444"/>
      <c r="B230" s="455"/>
      <c r="C230" s="456"/>
      <c r="D230" s="456"/>
      <c r="E230" s="454"/>
      <c r="F230" s="421" t="s">
        <v>65</v>
      </c>
      <c r="G230" s="422"/>
      <c r="H230" s="87"/>
      <c r="I230" s="77">
        <v>5.4039999999999999</v>
      </c>
      <c r="J230" s="299" t="s">
        <v>312</v>
      </c>
      <c r="K230" s="513" t="s">
        <v>111</v>
      </c>
      <c r="L230" s="26" t="str">
        <f>CONCATENATE(P230,Q230,R230)</f>
        <v>Engage with Kirklees Council to find local land suitable for community-led housing</v>
      </c>
      <c r="M230" s="332" t="s">
        <v>313</v>
      </c>
      <c r="N230" s="26"/>
      <c r="O230" s="26"/>
      <c r="P230" s="61" t="s">
        <v>313</v>
      </c>
      <c r="Q230" s="396"/>
      <c r="R230" s="392"/>
      <c r="S230" s="393"/>
      <c r="V230" s="378"/>
      <c r="W230" s="379">
        <f t="shared" si="17"/>
        <v>222</v>
      </c>
    </row>
    <row r="231" spans="1:23" ht="45">
      <c r="A231" s="444"/>
      <c r="B231" s="455"/>
      <c r="C231" s="456"/>
      <c r="D231" s="456">
        <v>5.5</v>
      </c>
      <c r="E231" s="454">
        <v>5.5</v>
      </c>
      <c r="F231" s="421" t="s">
        <v>65</v>
      </c>
      <c r="G231" s="422"/>
      <c r="H231" s="87"/>
      <c r="I231" s="77">
        <v>5.5</v>
      </c>
      <c r="J231" s="299" t="s">
        <v>311</v>
      </c>
      <c r="K231" s="508"/>
      <c r="L231" s="26"/>
      <c r="M231" s="322"/>
      <c r="N231" s="26"/>
      <c r="O231" s="26"/>
      <c r="P231" s="400"/>
      <c r="Q231" s="396"/>
      <c r="R231" s="392"/>
      <c r="S231" s="393"/>
      <c r="V231" s="378"/>
      <c r="W231" s="379">
        <f t="shared" si="17"/>
        <v>223</v>
      </c>
    </row>
    <row r="232" spans="1:23" ht="80">
      <c r="A232" s="444"/>
      <c r="B232" s="457">
        <v>5.5019999999999998</v>
      </c>
      <c r="C232" s="458">
        <v>5.5019999999999998</v>
      </c>
      <c r="D232" s="486">
        <v>5.5019999999999998</v>
      </c>
      <c r="E232" s="463">
        <v>5.5019999999999998</v>
      </c>
      <c r="F232" s="421" t="s">
        <v>65</v>
      </c>
      <c r="G232" s="422"/>
      <c r="H232" s="87">
        <v>5.4</v>
      </c>
      <c r="I232" s="77">
        <v>5.5019999999999998</v>
      </c>
      <c r="J232" s="299" t="s">
        <v>311</v>
      </c>
      <c r="K232" s="522" t="s">
        <v>751</v>
      </c>
      <c r="L232" s="26" t="str">
        <f>CONCATENATE(P232,Q232,R232)</f>
        <v>A seminar/ course for local architects and developers to share best practice in sustainable new build and retrofit housing.</v>
      </c>
      <c r="M232" s="322" t="s">
        <v>546</v>
      </c>
      <c r="N232" s="66" t="s">
        <v>360</v>
      </c>
      <c r="O232" s="28" t="s">
        <v>769</v>
      </c>
      <c r="P232" s="71" t="s">
        <v>314</v>
      </c>
      <c r="Q232" s="396"/>
      <c r="R232" s="392"/>
      <c r="S232" s="393"/>
      <c r="V232" s="378"/>
      <c r="W232" s="379">
        <f t="shared" si="17"/>
        <v>224</v>
      </c>
    </row>
    <row r="233" spans="1:23" ht="60">
      <c r="A233" s="444"/>
      <c r="B233" s="455"/>
      <c r="C233" s="456"/>
      <c r="D233" s="456"/>
      <c r="E233" s="454"/>
      <c r="F233" s="421" t="s">
        <v>65</v>
      </c>
      <c r="G233" s="422"/>
      <c r="H233" s="87"/>
      <c r="I233" s="77">
        <v>5.5039999999999996</v>
      </c>
      <c r="J233" s="299" t="s">
        <v>311</v>
      </c>
      <c r="K233" s="513" t="s">
        <v>111</v>
      </c>
      <c r="L233" s="26" t="str">
        <f>CONCATENATE(P233,Q233,R233)</f>
        <v>Lobby Kirklees for higher eco-building standards for current and future houses and building projects.</v>
      </c>
      <c r="M233" s="332" t="s">
        <v>71</v>
      </c>
      <c r="N233" s="26"/>
      <c r="O233" s="26"/>
      <c r="P233" s="61" t="s">
        <v>71</v>
      </c>
      <c r="Q233" s="396"/>
      <c r="R233" s="392"/>
      <c r="S233" s="393"/>
      <c r="V233" s="378"/>
      <c r="W233" s="379">
        <f t="shared" si="17"/>
        <v>225</v>
      </c>
    </row>
    <row r="234" spans="1:23" ht="54">
      <c r="A234" s="444"/>
      <c r="B234" s="455"/>
      <c r="C234" s="456"/>
      <c r="D234" s="456"/>
      <c r="E234" s="454"/>
      <c r="F234" s="421" t="s">
        <v>65</v>
      </c>
      <c r="G234" s="422"/>
      <c r="H234" s="87"/>
      <c r="I234" s="77">
        <v>5.5059999999999993</v>
      </c>
      <c r="J234" s="299" t="s">
        <v>311</v>
      </c>
      <c r="K234" s="513" t="s">
        <v>111</v>
      </c>
      <c r="L234" s="26" t="str">
        <f>CONCATENATE(P234,Q234,R234)</f>
        <v>Promote sustainability surveys of existing houses – energy, waste, water etc.</v>
      </c>
      <c r="M234" s="332" t="s">
        <v>72</v>
      </c>
      <c r="N234" s="26"/>
      <c r="O234" s="26"/>
      <c r="P234" s="61" t="s">
        <v>72</v>
      </c>
      <c r="Q234" s="396"/>
      <c r="R234" s="392"/>
      <c r="S234" s="393"/>
      <c r="V234" s="378"/>
      <c r="W234" s="379">
        <f t="shared" si="17"/>
        <v>226</v>
      </c>
    </row>
    <row r="235" spans="1:23" ht="120">
      <c r="A235" s="444"/>
      <c r="B235" s="455"/>
      <c r="C235" s="456"/>
      <c r="D235" s="456"/>
      <c r="E235" s="454"/>
      <c r="F235" s="421" t="s">
        <v>65</v>
      </c>
      <c r="G235" s="422"/>
      <c r="H235" s="87"/>
      <c r="I235" s="77">
        <v>5.508</v>
      </c>
      <c r="J235" s="299" t="s">
        <v>311</v>
      </c>
      <c r="K235" s="513" t="s">
        <v>111</v>
      </c>
      <c r="L235" s="26" t="str">
        <f>CONCATENATE(P235,Q235,R235)</f>
        <v>Lobby government and Kirklees council to ensure the planning of infrastructure eg electric cable capacity, fibre optic comms cabling etc suitable for future low energy high tech homes where gas heating is replaced by electric heat pumps.</v>
      </c>
      <c r="M235" s="332" t="s">
        <v>547</v>
      </c>
      <c r="N235" s="26"/>
      <c r="O235" s="26"/>
      <c r="P235" s="61" t="s">
        <v>317</v>
      </c>
      <c r="Q235" s="396"/>
      <c r="R235" s="392"/>
      <c r="S235" s="393"/>
      <c r="V235" s="378"/>
      <c r="W235" s="379">
        <f t="shared" si="17"/>
        <v>227</v>
      </c>
    </row>
    <row r="236" spans="1:23" ht="45">
      <c r="A236" s="444"/>
      <c r="B236" s="455"/>
      <c r="C236" s="456"/>
      <c r="D236" s="456">
        <v>6.1</v>
      </c>
      <c r="E236" s="454">
        <v>6.1</v>
      </c>
      <c r="F236" s="425" t="s">
        <v>117</v>
      </c>
      <c r="G236" s="426"/>
      <c r="H236" s="88"/>
      <c r="I236" s="311">
        <v>6.1</v>
      </c>
      <c r="J236" s="299" t="s">
        <v>220</v>
      </c>
      <c r="K236" s="508"/>
      <c r="L236" s="26"/>
      <c r="M236" s="323"/>
      <c r="N236" s="26"/>
      <c r="O236" s="26"/>
      <c r="P236" s="400"/>
      <c r="Q236" s="396"/>
      <c r="R236" s="392"/>
      <c r="S236" s="393"/>
      <c r="V236" s="378"/>
      <c r="W236" s="379">
        <f t="shared" si="17"/>
        <v>228</v>
      </c>
    </row>
    <row r="237" spans="1:23" ht="60">
      <c r="A237" s="444"/>
      <c r="B237" s="455"/>
      <c r="C237" s="456"/>
      <c r="D237" s="487">
        <v>6.1019999999999994</v>
      </c>
      <c r="E237" s="464">
        <v>6.1019999999999994</v>
      </c>
      <c r="F237" s="425" t="s">
        <v>117</v>
      </c>
      <c r="G237" s="426"/>
      <c r="H237" s="88">
        <v>6.1</v>
      </c>
      <c r="I237" s="311">
        <v>6.1019999999999994</v>
      </c>
      <c r="J237" s="299" t="s">
        <v>220</v>
      </c>
      <c r="K237" s="515" t="s">
        <v>111</v>
      </c>
      <c r="L237" s="26" t="str">
        <f t="shared" ref="L237:L245" si="21">CONCATENATE(P237,Q237,R237)</f>
        <v xml:space="preserve">Encourage business sector to be green by organising 'energy events' for local businesses.    </v>
      </c>
      <c r="M237" s="427" t="s">
        <v>73</v>
      </c>
      <c r="N237" s="76" t="s">
        <v>392</v>
      </c>
      <c r="O237" s="65" t="s">
        <v>638</v>
      </c>
      <c r="P237" s="71" t="s">
        <v>73</v>
      </c>
      <c r="Q237" s="71"/>
      <c r="R237" s="28"/>
      <c r="S237" s="393"/>
      <c r="V237" s="380" t="s">
        <v>390</v>
      </c>
      <c r="W237" s="379">
        <f t="shared" si="17"/>
        <v>229</v>
      </c>
    </row>
    <row r="238" spans="1:23" ht="72">
      <c r="A238" s="444"/>
      <c r="B238" s="455"/>
      <c r="C238" s="456"/>
      <c r="D238" s="456"/>
      <c r="E238" s="454"/>
      <c r="F238" s="425" t="s">
        <v>117</v>
      </c>
      <c r="G238" s="426"/>
      <c r="H238" s="88"/>
      <c r="I238" s="311">
        <v>6.1039999999999992</v>
      </c>
      <c r="J238" s="299" t="s">
        <v>220</v>
      </c>
      <c r="K238" s="513" t="s">
        <v>111</v>
      </c>
      <c r="L238" s="26" t="str">
        <f t="shared" si="21"/>
        <v>Encourage carbon labelling of products / services with Green Dot for all true zero carbon products / services.</v>
      </c>
      <c r="M238" s="333" t="s">
        <v>74</v>
      </c>
      <c r="N238" s="26"/>
      <c r="O238" s="26"/>
      <c r="P238" s="61" t="s">
        <v>74</v>
      </c>
      <c r="Q238" s="61"/>
      <c r="R238" s="26"/>
      <c r="S238" s="393"/>
      <c r="V238" s="378"/>
      <c r="W238" s="379">
        <f t="shared" si="17"/>
        <v>230</v>
      </c>
    </row>
    <row r="239" spans="1:23" ht="60">
      <c r="A239" s="444"/>
      <c r="B239" s="455"/>
      <c r="C239" s="456"/>
      <c r="D239" s="456"/>
      <c r="E239" s="454"/>
      <c r="F239" s="425" t="s">
        <v>117</v>
      </c>
      <c r="G239" s="426"/>
      <c r="H239" s="88"/>
      <c r="I239" s="311">
        <v>6.105999999999999</v>
      </c>
      <c r="J239" s="299" t="s">
        <v>220</v>
      </c>
      <c r="K239" s="513" t="s">
        <v>111</v>
      </c>
      <c r="L239" s="26" t="str">
        <f t="shared" si="21"/>
        <v>Request total carbon footprint of business (including travel to work) be displayed prominently on their site.</v>
      </c>
      <c r="M239" s="333" t="s">
        <v>75</v>
      </c>
      <c r="N239" s="26"/>
      <c r="O239" s="26"/>
      <c r="P239" s="61" t="s">
        <v>75</v>
      </c>
      <c r="Q239" s="61"/>
      <c r="R239" s="26"/>
      <c r="S239" s="393"/>
      <c r="V239" s="378"/>
      <c r="W239" s="379">
        <f t="shared" si="17"/>
        <v>231</v>
      </c>
    </row>
    <row r="240" spans="1:23" ht="54">
      <c r="A240" s="444"/>
      <c r="B240" s="455"/>
      <c r="C240" s="456"/>
      <c r="D240" s="456"/>
      <c r="E240" s="454"/>
      <c r="F240" s="425" t="s">
        <v>117</v>
      </c>
      <c r="G240" s="426"/>
      <c r="H240" s="88"/>
      <c r="I240" s="311">
        <v>6.1079999999999988</v>
      </c>
      <c r="J240" s="299" t="s">
        <v>220</v>
      </c>
      <c r="K240" s="513" t="s">
        <v>111</v>
      </c>
      <c r="L240" s="26" t="str">
        <f t="shared" si="21"/>
        <v>Use Holmfirth Tech as a 'Green Hub', showing ongoing green and enviromental issues</v>
      </c>
      <c r="M240" s="333" t="s">
        <v>76</v>
      </c>
      <c r="N240" s="26"/>
      <c r="O240" s="26"/>
      <c r="P240" s="61" t="s">
        <v>76</v>
      </c>
      <c r="Q240" s="61"/>
      <c r="R240" s="26"/>
      <c r="S240" s="393"/>
      <c r="V240" s="378"/>
      <c r="W240" s="379">
        <f t="shared" si="17"/>
        <v>232</v>
      </c>
    </row>
    <row r="241" spans="1:23" ht="140">
      <c r="A241" s="444"/>
      <c r="B241" s="455"/>
      <c r="C241" s="456"/>
      <c r="D241" s="456"/>
      <c r="E241" s="454"/>
      <c r="F241" s="425" t="s">
        <v>117</v>
      </c>
      <c r="G241" s="426"/>
      <c r="H241" s="88"/>
      <c r="I241" s="311">
        <v>6.11</v>
      </c>
      <c r="J241" s="299" t="s">
        <v>220</v>
      </c>
      <c r="K241" s="513" t="s">
        <v>111</v>
      </c>
      <c r="L241" s="26" t="str">
        <f t="shared" si="21"/>
        <v>Build support networks/forums  for small and medium businesses in Holme Valley that maintain long-term relationships rather than merely facilitating start-ups.  In this way, promotion of key values can be built into the relationship - eg joint environmental business initiatives and  guidelines.</v>
      </c>
      <c r="M241" s="333" t="s">
        <v>548</v>
      </c>
      <c r="N241" s="26"/>
      <c r="O241" s="26"/>
      <c r="P241" s="61" t="s">
        <v>270</v>
      </c>
      <c r="Q241" s="61"/>
      <c r="R241" s="26"/>
      <c r="S241" s="393"/>
      <c r="V241" s="378"/>
      <c r="W241" s="379">
        <f t="shared" si="17"/>
        <v>233</v>
      </c>
    </row>
    <row r="242" spans="1:23" ht="80">
      <c r="A242" s="444"/>
      <c r="B242" s="455"/>
      <c r="C242" s="456"/>
      <c r="D242" s="456"/>
      <c r="E242" s="454"/>
      <c r="F242" s="425" t="s">
        <v>117</v>
      </c>
      <c r="G242" s="426"/>
      <c r="H242" s="88"/>
      <c r="I242" s="311">
        <v>6.12</v>
      </c>
      <c r="J242" s="299" t="s">
        <v>220</v>
      </c>
      <c r="K242" s="513" t="s">
        <v>111</v>
      </c>
      <c r="L242" s="26" t="str">
        <f t="shared" si="21"/>
        <v>.Support innovative financing for local green projects, e.g Green Bonds, Local Authority Bonds &amp; shareholding in social benefit green businesses.</v>
      </c>
      <c r="M242" s="333" t="s">
        <v>549</v>
      </c>
      <c r="N242" s="26"/>
      <c r="O242" s="26"/>
      <c r="P242" s="400" t="s">
        <v>111</v>
      </c>
      <c r="Q242" s="61" t="s">
        <v>77</v>
      </c>
      <c r="R242" s="26"/>
      <c r="S242" s="393"/>
      <c r="V242" s="378"/>
      <c r="W242" s="379">
        <f t="shared" si="17"/>
        <v>234</v>
      </c>
    </row>
    <row r="243" spans="1:23" ht="72">
      <c r="A243" s="444"/>
      <c r="B243" s="455"/>
      <c r="C243" s="456"/>
      <c r="D243" s="456"/>
      <c r="E243" s="454"/>
      <c r="F243" s="425" t="s">
        <v>117</v>
      </c>
      <c r="G243" s="426"/>
      <c r="H243" s="88"/>
      <c r="I243" s="311">
        <v>6.14</v>
      </c>
      <c r="J243" s="299" t="s">
        <v>220</v>
      </c>
      <c r="K243" s="513" t="s">
        <v>111</v>
      </c>
      <c r="L243" s="26" t="str">
        <f t="shared" si="21"/>
        <v>.Employ town manager to help generate local business via shared opportunities and shared resources in Holme Valley</v>
      </c>
      <c r="M243" s="333" t="s">
        <v>404</v>
      </c>
      <c r="N243" s="26"/>
      <c r="O243" s="26"/>
      <c r="P243" s="400" t="s">
        <v>111</v>
      </c>
      <c r="Q243" s="61" t="s">
        <v>269</v>
      </c>
      <c r="R243" s="26"/>
      <c r="S243" s="393"/>
      <c r="V243" s="378"/>
      <c r="W243" s="379">
        <f t="shared" ref="W243:W306" si="22">+W242+1</f>
        <v>235</v>
      </c>
    </row>
    <row r="244" spans="1:23" ht="100">
      <c r="A244" s="444"/>
      <c r="B244" s="455"/>
      <c r="C244" s="456"/>
      <c r="D244" s="487">
        <v>6.15</v>
      </c>
      <c r="E244" s="311">
        <v>6.15</v>
      </c>
      <c r="F244" s="425" t="s">
        <v>117</v>
      </c>
      <c r="G244" s="426"/>
      <c r="H244" s="88">
        <v>6.2</v>
      </c>
      <c r="I244" s="311">
        <v>6.15</v>
      </c>
      <c r="J244" s="299" t="s">
        <v>220</v>
      </c>
      <c r="K244" s="509" t="s">
        <v>111</v>
      </c>
      <c r="L244" s="26" t="str">
        <f t="shared" si="21"/>
        <v xml:space="preserve">.Set up Electric bike or E-bike rental business (maybe on a co-operative model) - perhaps in connection wth local bike shops and the campsite. </v>
      </c>
      <c r="M244" s="427" t="s">
        <v>550</v>
      </c>
      <c r="N244" s="72" t="s">
        <v>395</v>
      </c>
      <c r="O244" s="45" t="s">
        <v>793</v>
      </c>
      <c r="P244" s="400" t="s">
        <v>111</v>
      </c>
      <c r="Q244" s="61" t="s">
        <v>391</v>
      </c>
      <c r="R244" s="26"/>
      <c r="S244" s="393"/>
      <c r="V244" s="380" t="s">
        <v>389</v>
      </c>
      <c r="W244" s="379">
        <f t="shared" si="22"/>
        <v>236</v>
      </c>
    </row>
    <row r="245" spans="1:23" ht="80">
      <c r="A245" s="444"/>
      <c r="B245" s="455"/>
      <c r="C245" s="456"/>
      <c r="D245" s="487">
        <v>6.16</v>
      </c>
      <c r="E245" s="311">
        <v>6.16</v>
      </c>
      <c r="F245" s="425" t="s">
        <v>117</v>
      </c>
      <c r="G245" s="426"/>
      <c r="H245" s="88">
        <v>6.3</v>
      </c>
      <c r="I245" s="311">
        <v>6.16</v>
      </c>
      <c r="J245" s="299" t="s">
        <v>220</v>
      </c>
      <c r="K245" s="513" t="s">
        <v>111</v>
      </c>
      <c r="L245" s="26" t="str">
        <f t="shared" si="21"/>
        <v>Organise skill-sharing / skill-swapping events involving local businesses and the community</v>
      </c>
      <c r="M245" s="427" t="s">
        <v>385</v>
      </c>
      <c r="N245" s="76" t="s">
        <v>393</v>
      </c>
      <c r="O245" s="45" t="s">
        <v>639</v>
      </c>
      <c r="P245" s="61" t="s">
        <v>385</v>
      </c>
      <c r="Q245" s="61"/>
      <c r="R245" s="26"/>
      <c r="S245" s="393"/>
      <c r="V245" s="380" t="s">
        <v>387</v>
      </c>
      <c r="W245" s="379">
        <f t="shared" si="22"/>
        <v>237</v>
      </c>
    </row>
    <row r="246" spans="1:23" ht="45">
      <c r="A246" s="444"/>
      <c r="B246" s="455"/>
      <c r="C246" s="456"/>
      <c r="D246" s="456">
        <v>6.2</v>
      </c>
      <c r="E246" s="454">
        <v>6.2</v>
      </c>
      <c r="F246" s="425" t="s">
        <v>117</v>
      </c>
      <c r="G246" s="426"/>
      <c r="H246" s="88"/>
      <c r="I246" s="311">
        <v>6.2</v>
      </c>
      <c r="J246" s="295" t="s">
        <v>221</v>
      </c>
      <c r="K246" s="508"/>
      <c r="L246" s="26"/>
      <c r="M246" s="323"/>
      <c r="N246" s="26"/>
      <c r="O246" s="26"/>
      <c r="P246" s="61"/>
      <c r="Q246" s="61"/>
      <c r="R246" s="26"/>
      <c r="S246" s="393"/>
      <c r="V246" s="378"/>
      <c r="W246" s="379">
        <f t="shared" si="22"/>
        <v>238</v>
      </c>
    </row>
    <row r="247" spans="1:23" ht="60">
      <c r="A247" s="444"/>
      <c r="B247" s="455"/>
      <c r="C247" s="456"/>
      <c r="D247" s="456"/>
      <c r="E247" s="454"/>
      <c r="F247" s="425" t="s">
        <v>117</v>
      </c>
      <c r="G247" s="426"/>
      <c r="H247" s="88"/>
      <c r="I247" s="311">
        <v>6.202</v>
      </c>
      <c r="J247" s="295" t="s">
        <v>221</v>
      </c>
      <c r="K247" s="515" t="s">
        <v>111</v>
      </c>
      <c r="L247" s="26" t="str">
        <f>CONCATENATE(P247,Q247,R247)</f>
        <v>Set up forum for local businesses to share job needs and opportunities. Also for sharing staff or job shares.</v>
      </c>
      <c r="M247" s="333" t="s">
        <v>102</v>
      </c>
      <c r="N247" s="26"/>
      <c r="O247" s="26"/>
      <c r="P247" s="61" t="s">
        <v>102</v>
      </c>
      <c r="Q247" s="400"/>
      <c r="R247" s="397"/>
      <c r="S247" s="28"/>
      <c r="V247" s="378"/>
      <c r="W247" s="379">
        <f t="shared" si="22"/>
        <v>239</v>
      </c>
    </row>
    <row r="248" spans="1:23" ht="45">
      <c r="A248" s="444"/>
      <c r="B248" s="455"/>
      <c r="C248" s="456"/>
      <c r="D248" s="456">
        <v>6.3</v>
      </c>
      <c r="E248" s="454">
        <v>6.3</v>
      </c>
      <c r="F248" s="425" t="s">
        <v>117</v>
      </c>
      <c r="G248" s="426"/>
      <c r="H248" s="88"/>
      <c r="I248" s="311">
        <v>6.3</v>
      </c>
      <c r="J248" s="299" t="s">
        <v>222</v>
      </c>
      <c r="K248" s="508"/>
      <c r="L248" s="26"/>
      <c r="M248" s="323"/>
      <c r="N248" s="26"/>
      <c r="O248" s="26"/>
      <c r="P248" s="400"/>
      <c r="Q248" s="396"/>
      <c r="R248" s="392"/>
      <c r="S248" s="405"/>
      <c r="V248" s="378"/>
      <c r="W248" s="379">
        <f t="shared" si="22"/>
        <v>240</v>
      </c>
    </row>
    <row r="249" spans="1:23" ht="54">
      <c r="A249" s="444"/>
      <c r="B249" s="455"/>
      <c r="C249" s="456"/>
      <c r="D249" s="456"/>
      <c r="E249" s="454"/>
      <c r="F249" s="425" t="s">
        <v>117</v>
      </c>
      <c r="G249" s="426"/>
      <c r="H249" s="88"/>
      <c r="I249" s="311">
        <v>6.3019999999999996</v>
      </c>
      <c r="J249" s="299" t="s">
        <v>222</v>
      </c>
      <c r="K249" s="515" t="s">
        <v>111</v>
      </c>
      <c r="L249" s="26" t="str">
        <f>CONCATENATE(P249,Q249,R249)</f>
        <v>Coordinate shared facllities and resources eg reusable glasses  service, for events</v>
      </c>
      <c r="M249" s="333" t="s">
        <v>101</v>
      </c>
      <c r="N249" s="26"/>
      <c r="O249" s="28"/>
      <c r="P249" s="71" t="s">
        <v>101</v>
      </c>
      <c r="Q249" s="396"/>
      <c r="R249" s="392"/>
      <c r="S249" s="393"/>
      <c r="V249" s="378"/>
      <c r="W249" s="379">
        <f t="shared" si="22"/>
        <v>241</v>
      </c>
    </row>
    <row r="250" spans="1:23" ht="120">
      <c r="A250" s="444"/>
      <c r="B250" s="455"/>
      <c r="C250" s="456"/>
      <c r="D250" s="456"/>
      <c r="E250" s="454"/>
      <c r="F250" s="425" t="s">
        <v>117</v>
      </c>
      <c r="G250" s="426"/>
      <c r="H250" s="88"/>
      <c r="I250" s="311">
        <v>6.3040000000000003</v>
      </c>
      <c r="J250" s="299" t="s">
        <v>222</v>
      </c>
      <c r="K250" s="513" t="s">
        <v>111</v>
      </c>
      <c r="L250" s="26" t="str">
        <f>CONCATENATE(P250,Q250,R250)</f>
        <v>Development and expansion of the heritage industry in the valley.  Example of Saddleworth and Upperthong in particular, shows how this can be developed as a permanent source of employment, rather than relying on seasonal festivals.</v>
      </c>
      <c r="M250" s="333" t="s">
        <v>551</v>
      </c>
      <c r="N250" s="26"/>
      <c r="O250" s="26"/>
      <c r="P250" s="61" t="s">
        <v>274</v>
      </c>
      <c r="Q250" s="396"/>
      <c r="R250" s="392"/>
      <c r="S250" s="393"/>
      <c r="V250" s="378"/>
      <c r="W250" s="379">
        <f t="shared" si="22"/>
        <v>242</v>
      </c>
    </row>
    <row r="251" spans="1:23" ht="80">
      <c r="A251" s="444"/>
      <c r="B251" s="455"/>
      <c r="C251" s="456"/>
      <c r="D251" s="456"/>
      <c r="E251" s="454"/>
      <c r="F251" s="425" t="s">
        <v>117</v>
      </c>
      <c r="G251" s="426"/>
      <c r="H251" s="88"/>
      <c r="I251" s="311">
        <v>6.306</v>
      </c>
      <c r="J251" s="299" t="s">
        <v>222</v>
      </c>
      <c r="K251" s="513" t="s">
        <v>111</v>
      </c>
      <c r="L251" s="26" t="str">
        <f>CONCATENATE(P251,Q251,R251)</f>
        <v>Expanded marketing and 'branding' of the areas strengths as a centre for cycling, walking, etc.  Maybe even to develop an outdoor pursuits centre in the town / valley.</v>
      </c>
      <c r="M251" s="333" t="s">
        <v>552</v>
      </c>
      <c r="N251" s="26"/>
      <c r="O251" s="26"/>
      <c r="P251" s="61" t="s">
        <v>275</v>
      </c>
      <c r="Q251" s="396"/>
      <c r="R251" s="392"/>
      <c r="S251" s="393"/>
      <c r="V251" s="378"/>
      <c r="W251" s="379">
        <f t="shared" si="22"/>
        <v>243</v>
      </c>
    </row>
    <row r="252" spans="1:23" ht="45">
      <c r="A252" s="444"/>
      <c r="B252" s="455"/>
      <c r="C252" s="456"/>
      <c r="D252" s="456">
        <v>6.4</v>
      </c>
      <c r="E252" s="454">
        <v>6.4</v>
      </c>
      <c r="F252" s="425" t="s">
        <v>117</v>
      </c>
      <c r="G252" s="426"/>
      <c r="H252" s="88"/>
      <c r="I252" s="311">
        <v>6.4</v>
      </c>
      <c r="J252" s="299" t="s">
        <v>223</v>
      </c>
      <c r="K252" s="508"/>
      <c r="L252" s="26"/>
      <c r="M252" s="323"/>
      <c r="N252" s="26"/>
      <c r="O252" s="26"/>
      <c r="P252" s="400"/>
      <c r="Q252" s="396"/>
      <c r="R252" s="392"/>
      <c r="S252" s="393"/>
      <c r="V252" s="378"/>
      <c r="W252" s="379">
        <f t="shared" si="22"/>
        <v>244</v>
      </c>
    </row>
    <row r="253" spans="1:23" ht="80">
      <c r="A253" s="444"/>
      <c r="B253" s="455"/>
      <c r="C253" s="456"/>
      <c r="D253" s="456"/>
      <c r="E253" s="454"/>
      <c r="F253" s="425" t="s">
        <v>117</v>
      </c>
      <c r="G253" s="426"/>
      <c r="H253" s="88"/>
      <c r="I253" s="311">
        <v>6.4020000000000001</v>
      </c>
      <c r="J253" s="299" t="s">
        <v>223</v>
      </c>
      <c r="K253" s="515" t="s">
        <v>111</v>
      </c>
      <c r="L253" s="26" t="str">
        <f>CONCATENATE(P253,Q253,R253)</f>
        <v>Liaise with BT on currently comms in the Valley and press for improvements to services for home workers.</v>
      </c>
      <c r="M253" s="333" t="s">
        <v>272</v>
      </c>
      <c r="N253" s="26"/>
      <c r="O253" s="28"/>
      <c r="P253" s="71" t="s">
        <v>272</v>
      </c>
      <c r="Q253" s="396"/>
      <c r="R253" s="392"/>
      <c r="S253" s="28" t="s">
        <v>271</v>
      </c>
      <c r="V253" s="378"/>
      <c r="W253" s="379">
        <f t="shared" si="22"/>
        <v>245</v>
      </c>
    </row>
    <row r="254" spans="1:23" ht="72">
      <c r="A254" s="444"/>
      <c r="B254" s="455"/>
      <c r="C254" s="456"/>
      <c r="D254" s="456"/>
      <c r="E254" s="454"/>
      <c r="F254" s="425" t="s">
        <v>117</v>
      </c>
      <c r="G254" s="426"/>
      <c r="H254" s="88"/>
      <c r="I254" s="311">
        <v>6.4039999999999999</v>
      </c>
      <c r="J254" s="299" t="s">
        <v>223</v>
      </c>
      <c r="K254" s="513" t="s">
        <v>111</v>
      </c>
      <c r="L254" s="26" t="str">
        <f>CONCATENATE(P254,Q254,R254)</f>
        <v>Explore possibility of community (co-operative) broadband schemes, such as that developed in Ashton-under-Lyne</v>
      </c>
      <c r="M254" s="333" t="s">
        <v>273</v>
      </c>
      <c r="N254" s="26"/>
      <c r="O254" s="26"/>
      <c r="P254" s="61" t="s">
        <v>273</v>
      </c>
      <c r="Q254" s="396"/>
      <c r="R254" s="392"/>
      <c r="S254" s="26"/>
      <c r="V254" s="378"/>
      <c r="W254" s="379">
        <f t="shared" si="22"/>
        <v>246</v>
      </c>
    </row>
    <row r="255" spans="1:23" ht="45">
      <c r="A255" s="444"/>
      <c r="B255" s="465"/>
      <c r="C255" s="466"/>
      <c r="D255" s="466">
        <v>6.5</v>
      </c>
      <c r="E255" s="454">
        <v>6.5</v>
      </c>
      <c r="F255" s="425" t="s">
        <v>117</v>
      </c>
      <c r="G255" s="426"/>
      <c r="H255" s="88"/>
      <c r="I255" s="311">
        <v>6.5</v>
      </c>
      <c r="J255" s="295" t="s">
        <v>224</v>
      </c>
      <c r="K255" s="508"/>
      <c r="L255" s="26"/>
      <c r="M255" s="323"/>
      <c r="N255" s="26"/>
      <c r="O255" s="26"/>
      <c r="P255" s="400"/>
      <c r="Q255" s="396"/>
      <c r="R255" s="392"/>
      <c r="S255" s="405"/>
      <c r="T255" s="394"/>
      <c r="U255" s="394"/>
      <c r="V255" s="378"/>
      <c r="W255" s="379">
        <f t="shared" si="22"/>
        <v>247</v>
      </c>
    </row>
    <row r="256" spans="1:23" ht="72">
      <c r="A256" s="444"/>
      <c r="B256" s="465"/>
      <c r="C256" s="466"/>
      <c r="D256" s="488">
        <v>6.5019999999999998</v>
      </c>
      <c r="E256" s="464">
        <v>6.5019999999999998</v>
      </c>
      <c r="F256" s="425" t="s">
        <v>117</v>
      </c>
      <c r="G256" s="426"/>
      <c r="H256" s="88">
        <v>6.4</v>
      </c>
      <c r="I256" s="311">
        <v>6.5019999999999998</v>
      </c>
      <c r="J256" s="295" t="s">
        <v>224</v>
      </c>
      <c r="K256" s="515" t="s">
        <v>111</v>
      </c>
      <c r="L256" s="26" t="str">
        <f>CONCATENATE(P256,Q256,R256)</f>
        <v>Support Holmfirth Tech in setting up a working hub and hot desking facilities to provide local facilities for small businesses</v>
      </c>
      <c r="M256" s="427" t="s">
        <v>384</v>
      </c>
      <c r="N256" s="72" t="s">
        <v>394</v>
      </c>
      <c r="O256" s="65" t="s">
        <v>644</v>
      </c>
      <c r="P256" s="71" t="s">
        <v>384</v>
      </c>
      <c r="Q256" s="396"/>
      <c r="R256" s="392"/>
      <c r="S256" s="28" t="s">
        <v>383</v>
      </c>
      <c r="V256" s="380" t="s">
        <v>386</v>
      </c>
      <c r="W256" s="379">
        <f t="shared" si="22"/>
        <v>248</v>
      </c>
    </row>
    <row r="257" spans="1:23" ht="45">
      <c r="A257" s="444"/>
      <c r="B257" s="465"/>
      <c r="C257" s="466"/>
      <c r="D257" s="466">
        <v>6.6</v>
      </c>
      <c r="E257" s="454">
        <v>6.6</v>
      </c>
      <c r="F257" s="425" t="s">
        <v>117</v>
      </c>
      <c r="G257" s="426"/>
      <c r="H257" s="88"/>
      <c r="I257" s="311">
        <v>6.6</v>
      </c>
      <c r="J257" s="299" t="s">
        <v>225</v>
      </c>
      <c r="K257" s="508"/>
      <c r="L257" s="26"/>
      <c r="M257" s="323"/>
      <c r="N257" s="26"/>
      <c r="O257" s="26"/>
      <c r="P257" s="400"/>
      <c r="Q257" s="396"/>
      <c r="R257" s="392"/>
      <c r="S257" s="405"/>
      <c r="V257" s="378"/>
      <c r="W257" s="379">
        <f t="shared" si="22"/>
        <v>249</v>
      </c>
    </row>
    <row r="258" spans="1:23" ht="45">
      <c r="A258" s="444"/>
      <c r="B258" s="465"/>
      <c r="C258" s="466"/>
      <c r="D258" s="466"/>
      <c r="E258" s="454"/>
      <c r="F258" s="425" t="s">
        <v>117</v>
      </c>
      <c r="G258" s="426"/>
      <c r="H258" s="88"/>
      <c r="I258" s="311">
        <v>6.6019999999999994</v>
      </c>
      <c r="J258" s="299" t="s">
        <v>225</v>
      </c>
      <c r="K258" s="515" t="s">
        <v>111</v>
      </c>
      <c r="L258" s="26" t="str">
        <f>CONCATENATE(P258,Q258,R258)</f>
        <v>.Set up local food coops eg egg, vegetables, fruit, juices etc.</v>
      </c>
      <c r="M258" s="333" t="s">
        <v>258</v>
      </c>
      <c r="N258" s="26"/>
      <c r="O258" s="28"/>
      <c r="P258" s="396" t="s">
        <v>111</v>
      </c>
      <c r="Q258" s="71" t="s">
        <v>258</v>
      </c>
      <c r="R258" s="392"/>
      <c r="S258" s="393"/>
      <c r="V258" s="378"/>
      <c r="W258" s="379">
        <f t="shared" si="22"/>
        <v>250</v>
      </c>
    </row>
    <row r="259" spans="1:23" ht="45">
      <c r="A259" s="444"/>
      <c r="B259" s="465"/>
      <c r="C259" s="466"/>
      <c r="D259" s="466">
        <v>6.7</v>
      </c>
      <c r="E259" s="454">
        <v>6.7</v>
      </c>
      <c r="F259" s="425" t="s">
        <v>117</v>
      </c>
      <c r="G259" s="426"/>
      <c r="H259" s="88"/>
      <c r="I259" s="311">
        <v>6.7</v>
      </c>
      <c r="J259" s="295" t="s">
        <v>226</v>
      </c>
      <c r="K259" s="508"/>
      <c r="L259" s="26"/>
      <c r="M259" s="323"/>
      <c r="N259" s="61"/>
      <c r="O259" s="61"/>
      <c r="P259" s="400"/>
      <c r="Q259" s="400"/>
      <c r="R259" s="392"/>
      <c r="S259" s="393"/>
      <c r="V259" s="378"/>
      <c r="W259" s="379">
        <f t="shared" si="22"/>
        <v>251</v>
      </c>
    </row>
    <row r="260" spans="1:23" ht="80">
      <c r="A260" s="444"/>
      <c r="B260" s="457">
        <v>6.702</v>
      </c>
      <c r="C260" s="458">
        <v>6.702</v>
      </c>
      <c r="D260" s="486">
        <v>6.702</v>
      </c>
      <c r="E260" s="464">
        <v>6.702</v>
      </c>
      <c r="F260" s="425" t="s">
        <v>117</v>
      </c>
      <c r="G260" s="426"/>
      <c r="H260" s="88">
        <v>6.5</v>
      </c>
      <c r="I260" s="311">
        <v>6.702</v>
      </c>
      <c r="J260" s="295" t="s">
        <v>226</v>
      </c>
      <c r="K260" s="504" t="s">
        <v>766</v>
      </c>
      <c r="L260" s="26" t="str">
        <f>CONCATENATE(P260,Q260,R260)</f>
        <v>Set up town management group to coordinate the various Home Valley festivals and other local events  - share resources, publicity, mailing lists,  contacts etc</v>
      </c>
      <c r="M260" s="323" t="s">
        <v>553</v>
      </c>
      <c r="N260" s="66" t="s">
        <v>374</v>
      </c>
      <c r="O260" s="65" t="s">
        <v>645</v>
      </c>
      <c r="P260" s="71" t="s">
        <v>554</v>
      </c>
      <c r="Q260" s="396"/>
      <c r="R260" s="392"/>
      <c r="S260" s="393"/>
      <c r="V260" s="380" t="s">
        <v>388</v>
      </c>
      <c r="W260" s="379">
        <f t="shared" si="22"/>
        <v>252</v>
      </c>
    </row>
    <row r="261" spans="1:23" ht="72">
      <c r="A261" s="444"/>
      <c r="B261" s="455"/>
      <c r="C261" s="456"/>
      <c r="D261" s="456"/>
      <c r="E261" s="454"/>
      <c r="F261" s="425" t="s">
        <v>117</v>
      </c>
      <c r="G261" s="426"/>
      <c r="H261" s="88"/>
      <c r="I261" s="311">
        <v>6.7039999999999997</v>
      </c>
      <c r="J261" s="295" t="s">
        <v>226</v>
      </c>
      <c r="K261" s="513" t="s">
        <v>111</v>
      </c>
      <c r="L261" s="26" t="str">
        <f>CONCATENATE(P261,Q261,R261)</f>
        <v>Set up town community business to coordinate /manage local tourist events/festivals - share staff and resources etc</v>
      </c>
      <c r="M261" s="333" t="s">
        <v>276</v>
      </c>
      <c r="N261" s="26"/>
      <c r="O261" s="26"/>
      <c r="P261" s="61"/>
      <c r="Q261" s="71" t="s">
        <v>276</v>
      </c>
      <c r="R261" s="392"/>
      <c r="S261" s="393"/>
      <c r="V261" s="378"/>
      <c r="W261" s="379">
        <f t="shared" si="22"/>
        <v>253</v>
      </c>
    </row>
    <row r="262" spans="1:23" ht="100">
      <c r="A262" s="444"/>
      <c r="B262" s="455"/>
      <c r="C262" s="456"/>
      <c r="D262" s="456"/>
      <c r="E262" s="454"/>
      <c r="F262" s="425" t="s">
        <v>117</v>
      </c>
      <c r="G262" s="426"/>
      <c r="H262" s="88"/>
      <c r="I262" s="311">
        <v>6.7060000000000004</v>
      </c>
      <c r="J262" s="295" t="s">
        <v>226</v>
      </c>
      <c r="K262" s="513" t="s">
        <v>111</v>
      </c>
      <c r="L262" s="26" t="str">
        <f>CONCATENATE(P262,Q262,R262)</f>
        <v>As the local farming community will play a key role in the future sustainable development of business and the 'green belt' in the Holme Valley, explore how to better integrate farmers into our (green) business networks and planning</v>
      </c>
      <c r="M262" s="333" t="s">
        <v>555</v>
      </c>
      <c r="N262" s="26"/>
      <c r="O262" s="28"/>
      <c r="P262" s="269" t="s">
        <v>278</v>
      </c>
      <c r="Q262" s="400"/>
      <c r="R262" s="392"/>
      <c r="S262" s="393"/>
      <c r="V262" s="378"/>
      <c r="W262" s="379">
        <f t="shared" si="22"/>
        <v>254</v>
      </c>
    </row>
    <row r="263" spans="1:23" ht="100">
      <c r="A263" s="444"/>
      <c r="B263" s="455"/>
      <c r="C263" s="456"/>
      <c r="D263" s="456"/>
      <c r="E263" s="454"/>
      <c r="F263" s="425" t="s">
        <v>117</v>
      </c>
      <c r="G263" s="426"/>
      <c r="H263" s="88"/>
      <c r="I263" s="311">
        <v>6.7080000000000002</v>
      </c>
      <c r="J263" s="295" t="s">
        <v>226</v>
      </c>
      <c r="K263" s="513" t="s">
        <v>111</v>
      </c>
      <c r="L263" s="26" t="str">
        <f>CONCATENATE(P263,Q263,R263)</f>
        <v>Explore Festival links to seek to develop better business and employment opportunities in the Holme Valley - eg the Holmfirth Film Festival developing more successful links to the film and television industry, etc.</v>
      </c>
      <c r="M263" s="333" t="s">
        <v>556</v>
      </c>
      <c r="N263" s="26"/>
      <c r="O263" s="28"/>
      <c r="P263" s="269" t="s">
        <v>277</v>
      </c>
      <c r="Q263" s="396"/>
      <c r="R263" s="392"/>
      <c r="S263" s="393"/>
      <c r="V263" s="378"/>
      <c r="W263" s="379">
        <f t="shared" si="22"/>
        <v>255</v>
      </c>
    </row>
    <row r="264" spans="1:23" ht="45">
      <c r="A264" s="444"/>
      <c r="B264" s="465"/>
      <c r="C264" s="466"/>
      <c r="D264" s="466">
        <v>7.1</v>
      </c>
      <c r="E264" s="454">
        <v>7.1</v>
      </c>
      <c r="F264" s="429" t="s">
        <v>78</v>
      </c>
      <c r="G264" s="430"/>
      <c r="H264" s="89"/>
      <c r="I264" s="312">
        <v>7.1</v>
      </c>
      <c r="J264" s="299" t="s">
        <v>227</v>
      </c>
      <c r="K264" s="508"/>
      <c r="L264" s="26"/>
      <c r="M264" s="324"/>
      <c r="N264" s="26"/>
      <c r="O264" s="28"/>
      <c r="P264" s="396"/>
      <c r="Q264" s="396"/>
      <c r="R264" s="392"/>
      <c r="S264" s="393"/>
      <c r="V264" s="378"/>
      <c r="W264" s="379">
        <f t="shared" si="22"/>
        <v>256</v>
      </c>
    </row>
    <row r="265" spans="1:23" ht="80">
      <c r="A265" s="444"/>
      <c r="B265" s="465"/>
      <c r="C265" s="466"/>
      <c r="D265" s="466"/>
      <c r="E265" s="454"/>
      <c r="F265" s="429" t="s">
        <v>78</v>
      </c>
      <c r="G265" s="430"/>
      <c r="H265" s="89"/>
      <c r="I265" s="312">
        <v>7.1019999999999994</v>
      </c>
      <c r="J265" s="299" t="s">
        <v>227</v>
      </c>
      <c r="K265" s="515" t="s">
        <v>111</v>
      </c>
      <c r="L265" s="26" t="str">
        <f t="shared" ref="L265:L278" si="23">CONCATENATE(P265,Q265,R265)</f>
        <v xml:space="preserve">"Compost Campaign" - facilitate learning and practice of home composting. Publisize Links to Get Composting website </v>
      </c>
      <c r="M265" s="334" t="s">
        <v>557</v>
      </c>
      <c r="N265" s="26"/>
      <c r="O265" s="28"/>
      <c r="P265" s="71" t="s">
        <v>241</v>
      </c>
      <c r="Q265" s="71"/>
      <c r="R265" s="392"/>
      <c r="S265" s="28" t="s">
        <v>242</v>
      </c>
      <c r="V265" s="378"/>
      <c r="W265" s="379">
        <f t="shared" si="22"/>
        <v>257</v>
      </c>
    </row>
    <row r="266" spans="1:23" ht="100">
      <c r="A266" s="444"/>
      <c r="B266" s="465"/>
      <c r="C266" s="466"/>
      <c r="D266" s="466"/>
      <c r="E266" s="454"/>
      <c r="F266" s="429" t="s">
        <v>78</v>
      </c>
      <c r="G266" s="430"/>
      <c r="H266" s="89"/>
      <c r="I266" s="312">
        <v>7.1039999999999992</v>
      </c>
      <c r="J266" s="299" t="s">
        <v>227</v>
      </c>
      <c r="K266" s="513" t="s">
        <v>111</v>
      </c>
      <c r="L266" s="26" t="str">
        <f t="shared" si="23"/>
        <v>Food waste composting to be enabled on a street by street basis via volunteer ‘wardens’ or 'community compost champions' Compost to be shared and available for use for community growing spaces.</v>
      </c>
      <c r="M266" s="334" t="s">
        <v>558</v>
      </c>
      <c r="N266" s="26"/>
      <c r="O266" s="26"/>
      <c r="P266" s="61" t="s">
        <v>243</v>
      </c>
      <c r="Q266" s="61"/>
      <c r="R266" s="392"/>
      <c r="S266" s="405"/>
      <c r="V266" s="378"/>
      <c r="W266" s="379">
        <f t="shared" si="22"/>
        <v>258</v>
      </c>
    </row>
    <row r="267" spans="1:23" ht="120">
      <c r="A267" s="444"/>
      <c r="B267" s="465"/>
      <c r="C267" s="466"/>
      <c r="D267" s="488">
        <v>7.1059999999999999</v>
      </c>
      <c r="E267" s="467">
        <v>7.1059999999999999</v>
      </c>
      <c r="F267" s="429" t="s">
        <v>78</v>
      </c>
      <c r="G267" s="430"/>
      <c r="H267" s="89">
        <v>7.1</v>
      </c>
      <c r="I267" s="312">
        <v>7.1059999999999999</v>
      </c>
      <c r="J267" s="299" t="s">
        <v>227</v>
      </c>
      <c r="K267" s="513" t="s">
        <v>111</v>
      </c>
      <c r="L267" s="26" t="str">
        <f t="shared" si="23"/>
        <v>Investigate useage of food waste and surplus food - join the dots between Food waste from supermarkets and hospitality sector, and local food banks.  Are any links currently that could be expanded on ? Eg Junk Food Cafes</v>
      </c>
      <c r="M267" s="324" t="s">
        <v>559</v>
      </c>
      <c r="N267" s="66" t="s">
        <v>375</v>
      </c>
      <c r="O267" s="26" t="s">
        <v>641</v>
      </c>
      <c r="P267" s="61" t="s">
        <v>365</v>
      </c>
      <c r="Q267" s="61"/>
      <c r="R267" s="392"/>
      <c r="S267" s="393"/>
      <c r="V267" s="378"/>
      <c r="W267" s="379">
        <f t="shared" si="22"/>
        <v>259</v>
      </c>
    </row>
    <row r="268" spans="1:23" ht="80">
      <c r="A268" s="444"/>
      <c r="B268" s="465"/>
      <c r="C268" s="466"/>
      <c r="D268" s="488">
        <v>7.1079999999999997</v>
      </c>
      <c r="E268" s="467">
        <v>7.1079999999999997</v>
      </c>
      <c r="F268" s="429" t="s">
        <v>78</v>
      </c>
      <c r="G268" s="430"/>
      <c r="H268" s="89">
        <v>7.2</v>
      </c>
      <c r="I268" s="312">
        <v>7.1079999999999997</v>
      </c>
      <c r="J268" s="299" t="s">
        <v>227</v>
      </c>
      <c r="K268" s="513" t="s">
        <v>111</v>
      </c>
      <c r="L268" s="26" t="str">
        <f t="shared" si="23"/>
        <v>"Recycling awareness campaign" - community information about what should go in green bins for recycling e.g Local green bin stickers / fridge magnets  etc.</v>
      </c>
      <c r="M268" s="324" t="s">
        <v>560</v>
      </c>
      <c r="N268" s="66" t="s">
        <v>364</v>
      </c>
      <c r="O268" s="26" t="s">
        <v>642</v>
      </c>
      <c r="P268" s="71" t="s">
        <v>244</v>
      </c>
      <c r="Q268" s="61"/>
      <c r="R268" s="392"/>
      <c r="S268" s="393"/>
      <c r="V268" s="378"/>
      <c r="W268" s="379">
        <f t="shared" si="22"/>
        <v>260</v>
      </c>
    </row>
    <row r="269" spans="1:23" ht="80">
      <c r="A269" s="444"/>
      <c r="B269" s="455"/>
      <c r="C269" s="456"/>
      <c r="D269" s="456"/>
      <c r="E269" s="454"/>
      <c r="F269" s="429" t="s">
        <v>78</v>
      </c>
      <c r="G269" s="430"/>
      <c r="H269" s="89"/>
      <c r="I269" s="312">
        <v>7.11</v>
      </c>
      <c r="J269" s="299" t="s">
        <v>227</v>
      </c>
      <c r="K269" s="513" t="s">
        <v>111</v>
      </c>
      <c r="L269" s="26" t="str">
        <f t="shared" si="23"/>
        <v>.Set up Food waste collection and composting service targeting the local hospitality sector. Look into longer term potential for biogas generation</v>
      </c>
      <c r="M269" s="334" t="s">
        <v>561</v>
      </c>
      <c r="N269" s="26"/>
      <c r="O269" s="26"/>
      <c r="P269" s="61" t="s">
        <v>111</v>
      </c>
      <c r="Q269" s="61" t="s">
        <v>268</v>
      </c>
      <c r="R269" s="392"/>
      <c r="S269" s="393"/>
      <c r="V269" s="378"/>
      <c r="W269" s="379">
        <f t="shared" si="22"/>
        <v>261</v>
      </c>
    </row>
    <row r="270" spans="1:23" ht="140">
      <c r="A270" s="444"/>
      <c r="B270" s="455"/>
      <c r="C270" s="456"/>
      <c r="D270" s="456"/>
      <c r="E270" s="454"/>
      <c r="F270" s="429" t="s">
        <v>78</v>
      </c>
      <c r="G270" s="430"/>
      <c r="H270" s="89"/>
      <c r="I270" s="312">
        <v>7.1120000000000001</v>
      </c>
      <c r="J270" s="299" t="s">
        <v>227</v>
      </c>
      <c r="K270" s="513" t="s">
        <v>111</v>
      </c>
      <c r="L270" s="26" t="str">
        <f t="shared" si="23"/>
        <v xml:space="preserve">.Recycling directory - by area - adapt the same information included in the HoTT recycling directory, but instead of grouping by product, produce another version that is grouped by region/area. So that if you are going to a specific location you can, at a glance, see what items you can take there for reuse and recycling </v>
      </c>
      <c r="M270" s="334" t="s">
        <v>563</v>
      </c>
      <c r="N270" s="26"/>
      <c r="O270" s="26"/>
      <c r="P270" s="61" t="s">
        <v>111</v>
      </c>
      <c r="Q270" s="61" t="s">
        <v>562</v>
      </c>
      <c r="R270" s="392"/>
      <c r="S270" s="393"/>
      <c r="V270" s="378"/>
      <c r="W270" s="379">
        <f t="shared" si="22"/>
        <v>262</v>
      </c>
    </row>
    <row r="271" spans="1:23" ht="80">
      <c r="A271" s="444"/>
      <c r="B271" s="455"/>
      <c r="C271" s="456"/>
      <c r="D271" s="456"/>
      <c r="E271" s="454"/>
      <c r="F271" s="429" t="s">
        <v>78</v>
      </c>
      <c r="G271" s="430"/>
      <c r="H271" s="89"/>
      <c r="I271" s="312">
        <v>7.1139999999999999</v>
      </c>
      <c r="J271" s="299" t="s">
        <v>227</v>
      </c>
      <c r="K271" s="513" t="s">
        <v>111</v>
      </c>
      <c r="L271" s="26" t="str">
        <f t="shared" si="23"/>
        <v>."Reverse vending machine" - a deposit scheme that gives either money or "Holmfirth Tokens" that can be used at participating stores to buy or exchange for products/produce.</v>
      </c>
      <c r="M271" s="334" t="s">
        <v>564</v>
      </c>
      <c r="N271" s="26"/>
      <c r="O271" s="26"/>
      <c r="P271" s="61" t="s">
        <v>111</v>
      </c>
      <c r="Q271" s="71" t="s">
        <v>248</v>
      </c>
      <c r="R271" s="392"/>
      <c r="S271" s="393"/>
      <c r="V271" s="378"/>
      <c r="W271" s="379">
        <f t="shared" si="22"/>
        <v>263</v>
      </c>
    </row>
    <row r="272" spans="1:23" ht="60">
      <c r="A272" s="444"/>
      <c r="B272" s="455"/>
      <c r="C272" s="456"/>
      <c r="D272" s="456"/>
      <c r="E272" s="454"/>
      <c r="F272" s="429" t="s">
        <v>78</v>
      </c>
      <c r="G272" s="430"/>
      <c r="H272" s="89"/>
      <c r="I272" s="312">
        <v>7.1159999999999997</v>
      </c>
      <c r="J272" s="299" t="s">
        <v>227</v>
      </c>
      <c r="K272" s="513" t="s">
        <v>111</v>
      </c>
      <c r="L272" s="26" t="str">
        <f t="shared" si="23"/>
        <v>.Plastics reduction – develop and promote a waste plastics booklet – awareness of what types, what can be recycled and where</v>
      </c>
      <c r="M272" s="334" t="s">
        <v>595</v>
      </c>
      <c r="N272" s="26"/>
      <c r="O272" s="64"/>
      <c r="P272" s="60" t="s">
        <v>111</v>
      </c>
      <c r="Q272" s="61" t="s">
        <v>79</v>
      </c>
      <c r="R272" s="392"/>
      <c r="S272" s="393"/>
      <c r="V272" s="378"/>
      <c r="W272" s="379">
        <f t="shared" si="22"/>
        <v>264</v>
      </c>
    </row>
    <row r="273" spans="1:23" ht="80">
      <c r="A273" s="444"/>
      <c r="B273" s="455"/>
      <c r="C273" s="456"/>
      <c r="D273" s="456"/>
      <c r="E273" s="454"/>
      <c r="F273" s="429" t="s">
        <v>78</v>
      </c>
      <c r="G273" s="430"/>
      <c r="H273" s="89"/>
      <c r="I273" s="312">
        <v>7.1180000000000003</v>
      </c>
      <c r="J273" s="299" t="s">
        <v>227</v>
      </c>
      <c r="K273" s="513" t="s">
        <v>111</v>
      </c>
      <c r="L273" s="26" t="str">
        <f t="shared" si="23"/>
        <v xml:space="preserve">.Create a directory of Eco products available to buy locally that can help residents to reduce waste e.g. bamboo toothbrushes, keep cups, etc. </v>
      </c>
      <c r="M273" s="334" t="s">
        <v>565</v>
      </c>
      <c r="N273" s="26"/>
      <c r="O273" s="64"/>
      <c r="P273" s="60" t="s">
        <v>111</v>
      </c>
      <c r="Q273" s="61" t="s">
        <v>246</v>
      </c>
      <c r="R273" s="392"/>
      <c r="S273" s="393"/>
      <c r="V273" s="378"/>
      <c r="W273" s="379">
        <f t="shared" si="22"/>
        <v>265</v>
      </c>
    </row>
    <row r="274" spans="1:23" ht="72">
      <c r="A274" s="444"/>
      <c r="B274" s="455"/>
      <c r="C274" s="456"/>
      <c r="D274" s="456"/>
      <c r="E274" s="454"/>
      <c r="F274" s="429" t="s">
        <v>78</v>
      </c>
      <c r="G274" s="430"/>
      <c r="H274" s="89"/>
      <c r="I274" s="312">
        <v>7.12</v>
      </c>
      <c r="J274" s="299" t="s">
        <v>227</v>
      </c>
      <c r="K274" s="513" t="s">
        <v>111</v>
      </c>
      <c r="L274" s="26" t="str">
        <f t="shared" si="23"/>
        <v>.Engage residents and promote ‘3Rs’ local recyclers, re-users and reducers of waste eg awards “HV recycler of the month”</v>
      </c>
      <c r="M274" s="334" t="s">
        <v>405</v>
      </c>
      <c r="N274" s="26"/>
      <c r="O274" s="64"/>
      <c r="P274" s="60" t="s">
        <v>111</v>
      </c>
      <c r="Q274" s="71" t="s">
        <v>245</v>
      </c>
      <c r="R274" s="392"/>
      <c r="S274" s="393"/>
      <c r="V274" s="378"/>
      <c r="W274" s="379">
        <f t="shared" si="22"/>
        <v>266</v>
      </c>
    </row>
    <row r="275" spans="1:23" ht="54">
      <c r="A275" s="444"/>
      <c r="B275" s="455"/>
      <c r="C275" s="456"/>
      <c r="D275" s="456"/>
      <c r="E275" s="454"/>
      <c r="F275" s="429" t="s">
        <v>78</v>
      </c>
      <c r="G275" s="430"/>
      <c r="H275" s="89"/>
      <c r="I275" s="312">
        <v>7.1219999999999999</v>
      </c>
      <c r="J275" s="299" t="s">
        <v>227</v>
      </c>
      <c r="K275" s="513" t="s">
        <v>111</v>
      </c>
      <c r="L275" s="26" t="str">
        <f t="shared" si="23"/>
        <v>.Establish improved communal and neighbourhood re-cycling of food waste.</v>
      </c>
      <c r="M275" s="334" t="s">
        <v>81</v>
      </c>
      <c r="N275" s="26"/>
      <c r="O275" s="26"/>
      <c r="P275" s="400" t="s">
        <v>111</v>
      </c>
      <c r="Q275" s="61" t="s">
        <v>81</v>
      </c>
      <c r="R275" s="392"/>
      <c r="S275" s="393"/>
      <c r="V275" s="378"/>
      <c r="W275" s="379">
        <f t="shared" si="22"/>
        <v>267</v>
      </c>
    </row>
    <row r="276" spans="1:23" ht="72">
      <c r="A276" s="444"/>
      <c r="B276" s="455"/>
      <c r="C276" s="456"/>
      <c r="D276" s="456"/>
      <c r="E276" s="454"/>
      <c r="F276" s="429" t="s">
        <v>78</v>
      </c>
      <c r="G276" s="430"/>
      <c r="H276" s="89"/>
      <c r="I276" s="312">
        <v>7.1239999999999997</v>
      </c>
      <c r="J276" s="299" t="s">
        <v>227</v>
      </c>
      <c r="K276" s="513" t="s">
        <v>111</v>
      </c>
      <c r="L276" s="26" t="str">
        <f t="shared" si="23"/>
        <v>.Establish a Junk Food style café using waste and suplus food, providing nutritious meals on a PAYF basis - Pay As You Feel.</v>
      </c>
      <c r="M276" s="334" t="s">
        <v>247</v>
      </c>
      <c r="N276" s="26"/>
      <c r="O276" s="26"/>
      <c r="P276" s="400" t="s">
        <v>111</v>
      </c>
      <c r="Q276" s="61" t="s">
        <v>247</v>
      </c>
      <c r="R276" s="392"/>
      <c r="S276" s="393"/>
      <c r="V276" s="378"/>
      <c r="W276" s="379">
        <f t="shared" si="22"/>
        <v>268</v>
      </c>
    </row>
    <row r="277" spans="1:23" ht="120">
      <c r="A277" s="444"/>
      <c r="B277" s="455"/>
      <c r="C277" s="456"/>
      <c r="D277" s="456"/>
      <c r="E277" s="454"/>
      <c r="F277" s="429" t="s">
        <v>78</v>
      </c>
      <c r="G277" s="430"/>
      <c r="H277" s="89"/>
      <c r="I277" s="312">
        <v>7.1260000000000003</v>
      </c>
      <c r="J277" s="299" t="s">
        <v>227</v>
      </c>
      <c r="K277" s="513" t="s">
        <v>111</v>
      </c>
      <c r="L277" s="26" t="str">
        <f t="shared" si="23"/>
        <v>.Encourage Kirklees Council to utilise latest technology and apps in the fight against 'fly tipping' - provide options for residents to photograph and geo-tag locations when they spot incidents of fly tipping and easily report these via phone app.</v>
      </c>
      <c r="M277" s="334" t="s">
        <v>566</v>
      </c>
      <c r="N277" s="26"/>
      <c r="O277" s="26"/>
      <c r="P277" s="400" t="s">
        <v>111</v>
      </c>
      <c r="Q277" s="61" t="s">
        <v>266</v>
      </c>
      <c r="R277" s="392"/>
      <c r="S277" s="393"/>
      <c r="V277" s="378"/>
      <c r="W277" s="379">
        <f t="shared" si="22"/>
        <v>269</v>
      </c>
    </row>
    <row r="278" spans="1:23" ht="100">
      <c r="A278" s="444"/>
      <c r="B278" s="455"/>
      <c r="C278" s="456"/>
      <c r="D278" s="456"/>
      <c r="E278" s="454"/>
      <c r="F278" s="429" t="s">
        <v>78</v>
      </c>
      <c r="G278" s="430"/>
      <c r="H278" s="89"/>
      <c r="I278" s="312">
        <v>7.1269999999999998</v>
      </c>
      <c r="J278" s="299"/>
      <c r="K278" s="513"/>
      <c r="L278" s="26" t="str">
        <f t="shared" si="23"/>
        <v>.Develop wheelie bin insert for multi-product household waste recycling - for hanging 10+ large labelled bags for collecting products eg foil, HDPE, PP etc, for segregation at source - Fair Trader initiative</v>
      </c>
      <c r="M278" s="334" t="s">
        <v>721</v>
      </c>
      <c r="N278" s="26"/>
      <c r="O278" s="26"/>
      <c r="P278" s="400" t="s">
        <v>111</v>
      </c>
      <c r="Q278" s="61" t="s">
        <v>720</v>
      </c>
      <c r="R278" s="392"/>
      <c r="S278" s="393"/>
      <c r="V278" s="378"/>
      <c r="W278" s="379">
        <f t="shared" si="22"/>
        <v>270</v>
      </c>
    </row>
    <row r="279" spans="1:23" ht="45">
      <c r="A279" s="444"/>
      <c r="B279" s="465"/>
      <c r="C279" s="466"/>
      <c r="D279" s="466">
        <v>7.2</v>
      </c>
      <c r="E279" s="454">
        <v>7.2</v>
      </c>
      <c r="F279" s="429" t="s">
        <v>78</v>
      </c>
      <c r="G279" s="430"/>
      <c r="H279" s="89"/>
      <c r="I279" s="312">
        <v>7.2</v>
      </c>
      <c r="J279" s="299" t="s">
        <v>228</v>
      </c>
      <c r="K279" s="513"/>
      <c r="L279" s="26"/>
      <c r="M279" s="324"/>
      <c r="N279" s="26"/>
      <c r="O279" s="28"/>
      <c r="P279" s="396"/>
      <c r="Q279" s="410"/>
      <c r="R279" s="392"/>
      <c r="S279" s="393"/>
      <c r="V279" s="378"/>
      <c r="W279" s="379">
        <f t="shared" si="22"/>
        <v>271</v>
      </c>
    </row>
    <row r="280" spans="1:23" ht="80">
      <c r="A280" s="444"/>
      <c r="B280" s="457">
        <v>7.202</v>
      </c>
      <c r="C280" s="458">
        <v>7.202</v>
      </c>
      <c r="D280" s="486">
        <v>7.202</v>
      </c>
      <c r="E280" s="467">
        <v>7.202</v>
      </c>
      <c r="F280" s="429" t="s">
        <v>78</v>
      </c>
      <c r="G280" s="430"/>
      <c r="H280" s="89">
        <v>7.3</v>
      </c>
      <c r="I280" s="312">
        <v>7.202</v>
      </c>
      <c r="J280" s="299" t="s">
        <v>228</v>
      </c>
      <c r="K280" s="506" t="s">
        <v>761</v>
      </c>
      <c r="L280" s="26" t="str">
        <f t="shared" ref="L280:L286" si="24">CONCATENATE(P280,Q280,R280)</f>
        <v>Trade waste information – promote awareness of commercial waste recycling opportunities among HV business community</v>
      </c>
      <c r="M280" s="324" t="s">
        <v>567</v>
      </c>
      <c r="N280" s="66" t="s">
        <v>366</v>
      </c>
      <c r="O280" s="28" t="s">
        <v>792</v>
      </c>
      <c r="P280" s="71" t="s">
        <v>80</v>
      </c>
      <c r="Q280" s="263"/>
      <c r="R280" s="392"/>
      <c r="S280" s="393"/>
      <c r="V280" s="378"/>
      <c r="W280" s="379">
        <f t="shared" si="22"/>
        <v>272</v>
      </c>
    </row>
    <row r="281" spans="1:23" ht="120">
      <c r="A281" s="444"/>
      <c r="B281" s="465"/>
      <c r="C281" s="466"/>
      <c r="D281" s="466"/>
      <c r="E281" s="454"/>
      <c r="F281" s="429" t="s">
        <v>78</v>
      </c>
      <c r="G281" s="430"/>
      <c r="H281" s="89"/>
      <c r="I281" s="312">
        <v>7.2039999999999997</v>
      </c>
      <c r="J281" s="299" t="s">
        <v>228</v>
      </c>
      <c r="K281" s="513" t="s">
        <v>111</v>
      </c>
      <c r="L281" s="26" t="str">
        <f t="shared" si="24"/>
        <v xml:space="preserve">Promote recycling information and opportunities to local businesses - find schemes for bulk recycling to reduce costs - especially for procuring a glass recycling service across the hospitality sector. Currently high volumes of glass going into black bins and incinerated. </v>
      </c>
      <c r="M281" s="334" t="s">
        <v>568</v>
      </c>
      <c r="N281" s="26"/>
      <c r="O281" s="26"/>
      <c r="P281" s="61" t="s">
        <v>249</v>
      </c>
      <c r="Q281" s="61"/>
      <c r="R281" s="392"/>
      <c r="S281" s="393"/>
      <c r="V281" s="378"/>
      <c r="W281" s="379">
        <f t="shared" si="22"/>
        <v>273</v>
      </c>
    </row>
    <row r="282" spans="1:23" ht="100">
      <c r="A282" s="444"/>
      <c r="B282" s="465"/>
      <c r="C282" s="466"/>
      <c r="D282" s="466"/>
      <c r="E282" s="454"/>
      <c r="F282" s="429" t="s">
        <v>78</v>
      </c>
      <c r="G282" s="430"/>
      <c r="H282" s="89"/>
      <c r="I282" s="312">
        <v>7.2060000000000004</v>
      </c>
      <c r="J282" s="299" t="s">
        <v>228</v>
      </c>
      <c r="K282" s="513" t="s">
        <v>111</v>
      </c>
      <c r="L282" s="26" t="str">
        <f t="shared" si="24"/>
        <v>.Group procurement contracts  - promote awareness of commercial waste recycling opportunities among Holme Valley business community and utilise their collective procurement power for group contracts.</v>
      </c>
      <c r="M282" s="334" t="s">
        <v>594</v>
      </c>
      <c r="N282" s="26"/>
      <c r="O282" s="26"/>
      <c r="P282" s="61" t="s">
        <v>111</v>
      </c>
      <c r="Q282" s="61" t="s">
        <v>262</v>
      </c>
      <c r="R282" s="392"/>
      <c r="S282" s="393"/>
      <c r="V282" s="378"/>
      <c r="W282" s="379">
        <f t="shared" si="22"/>
        <v>274</v>
      </c>
    </row>
    <row r="283" spans="1:23" ht="80">
      <c r="A283" s="444"/>
      <c r="B283" s="465"/>
      <c r="C283" s="466"/>
      <c r="D283" s="466"/>
      <c r="E283" s="454"/>
      <c r="F283" s="429" t="s">
        <v>78</v>
      </c>
      <c r="G283" s="430"/>
      <c r="H283" s="89"/>
      <c r="I283" s="312">
        <v>7.2080000000000002</v>
      </c>
      <c r="J283" s="299" t="s">
        <v>228</v>
      </c>
      <c r="K283" s="513" t="s">
        <v>111</v>
      </c>
      <c r="L283" s="26" t="str">
        <f t="shared" si="24"/>
        <v>Promote local plastic waste recycling business collecting and converting waste into products for retail (eg benches, water butts, compost bins), tree protection, cycle paths, etc.</v>
      </c>
      <c r="M283" s="334" t="s">
        <v>569</v>
      </c>
      <c r="N283" s="26"/>
      <c r="O283" s="26"/>
      <c r="P283" s="61" t="s">
        <v>82</v>
      </c>
      <c r="Q283" s="61"/>
      <c r="R283" s="392"/>
      <c r="S283" s="393"/>
      <c r="V283" s="378"/>
      <c r="W283" s="379">
        <f t="shared" si="22"/>
        <v>275</v>
      </c>
    </row>
    <row r="284" spans="1:23" ht="72">
      <c r="A284" s="444"/>
      <c r="B284" s="465"/>
      <c r="C284" s="466"/>
      <c r="D284" s="466"/>
      <c r="E284" s="454"/>
      <c r="F284" s="429" t="s">
        <v>78</v>
      </c>
      <c r="G284" s="430"/>
      <c r="H284" s="89"/>
      <c r="I284" s="312">
        <v>7.21</v>
      </c>
      <c r="J284" s="299" t="s">
        <v>228</v>
      </c>
      <c r="K284" s="513" t="s">
        <v>111</v>
      </c>
      <c r="L284" s="26" t="str">
        <f t="shared" si="24"/>
        <v>Promote business ‘3Rs’ local recyclers, re-users and reducers of waste eg awards “HV business recycler of the month”</v>
      </c>
      <c r="M284" s="334" t="s">
        <v>83</v>
      </c>
      <c r="N284" s="26"/>
      <c r="O284" s="26"/>
      <c r="P284" s="61" t="s">
        <v>83</v>
      </c>
      <c r="Q284" s="400"/>
      <c r="R284" s="392"/>
      <c r="S284" s="393"/>
      <c r="V284" s="378"/>
      <c r="W284" s="379">
        <f t="shared" si="22"/>
        <v>276</v>
      </c>
    </row>
    <row r="285" spans="1:23" ht="80">
      <c r="A285" s="444"/>
      <c r="B285" s="465"/>
      <c r="C285" s="466"/>
      <c r="D285" s="466"/>
      <c r="E285" s="454"/>
      <c r="F285" s="429" t="s">
        <v>78</v>
      </c>
      <c r="G285" s="430"/>
      <c r="H285" s="89"/>
      <c r="I285" s="312">
        <v>7.2119999999999997</v>
      </c>
      <c r="J285" s="299" t="s">
        <v>228</v>
      </c>
      <c r="K285" s="513" t="s">
        <v>111</v>
      </c>
      <c r="L285" s="26" t="str">
        <f t="shared" si="24"/>
        <v>.Utilise technology and apps whereby local businesses can post their unwanted/superflous items  e.g. bubble wrap, out of date food, for others to collect .</v>
      </c>
      <c r="M285" s="334" t="s">
        <v>570</v>
      </c>
      <c r="N285" s="26"/>
      <c r="O285" s="26"/>
      <c r="P285" s="61" t="s">
        <v>111</v>
      </c>
      <c r="Q285" s="71" t="s">
        <v>251</v>
      </c>
      <c r="R285" s="392"/>
      <c r="S285" s="393"/>
      <c r="V285" s="378"/>
      <c r="W285" s="379">
        <f t="shared" si="22"/>
        <v>277</v>
      </c>
    </row>
    <row r="286" spans="1:23" ht="120">
      <c r="A286" s="444"/>
      <c r="B286" s="465"/>
      <c r="C286" s="466"/>
      <c r="D286" s="488">
        <v>7.2140000000000004</v>
      </c>
      <c r="E286" s="467">
        <v>7.2140000000000004</v>
      </c>
      <c r="F286" s="429" t="s">
        <v>78</v>
      </c>
      <c r="G286" s="430"/>
      <c r="H286" s="89">
        <v>7.4</v>
      </c>
      <c r="I286" s="312">
        <v>7.2140000000000004</v>
      </c>
      <c r="J286" s="299" t="s">
        <v>228</v>
      </c>
      <c r="K286" s="506" t="s">
        <v>111</v>
      </c>
      <c r="L286" s="26" t="str">
        <f t="shared" si="24"/>
        <v xml:space="preserve">Re-use clothing - encourage young people to shop in charity shops - collaborate with charity shops in Holmfirth and high school students to bring young people in to select garments from the stores and create window displays in December. </v>
      </c>
      <c r="M286" s="431" t="s">
        <v>571</v>
      </c>
      <c r="N286" s="66" t="s">
        <v>367</v>
      </c>
      <c r="O286" s="26" t="s">
        <v>646</v>
      </c>
      <c r="P286" s="61" t="s">
        <v>250</v>
      </c>
      <c r="Q286" s="396"/>
      <c r="R286" s="392"/>
      <c r="S286" s="393"/>
      <c r="V286" s="378"/>
      <c r="W286" s="379">
        <f t="shared" si="22"/>
        <v>278</v>
      </c>
    </row>
    <row r="287" spans="1:23" ht="45">
      <c r="A287" s="444"/>
      <c r="B287" s="465"/>
      <c r="C287" s="466"/>
      <c r="D287" s="466">
        <v>7.3</v>
      </c>
      <c r="E287" s="454">
        <v>7.3</v>
      </c>
      <c r="F287" s="429" t="s">
        <v>78</v>
      </c>
      <c r="G287" s="430"/>
      <c r="H287" s="89"/>
      <c r="I287" s="432">
        <v>7.3</v>
      </c>
      <c r="J287" s="299" t="s">
        <v>229</v>
      </c>
      <c r="K287" s="508"/>
      <c r="L287" s="26"/>
      <c r="M287" s="324"/>
      <c r="N287" s="26"/>
      <c r="O287" s="26"/>
      <c r="P287" s="396"/>
      <c r="Q287" s="396"/>
      <c r="R287" s="392"/>
      <c r="S287" s="393"/>
      <c r="V287" s="378"/>
      <c r="W287" s="379">
        <f t="shared" si="22"/>
        <v>279</v>
      </c>
    </row>
    <row r="288" spans="1:23" ht="100">
      <c r="A288" s="444"/>
      <c r="B288" s="455"/>
      <c r="C288" s="451">
        <v>7.3019999999999996</v>
      </c>
      <c r="D288" s="485">
        <v>7.3019999999999996</v>
      </c>
      <c r="E288" s="467">
        <v>7.3019999999999996</v>
      </c>
      <c r="F288" s="429" t="s">
        <v>78</v>
      </c>
      <c r="G288" s="430"/>
      <c r="H288" s="89">
        <v>7.5</v>
      </c>
      <c r="I288" s="312">
        <v>7.3019999999999996</v>
      </c>
      <c r="J288" s="299" t="s">
        <v>229</v>
      </c>
      <c r="K288" s="515" t="s">
        <v>111</v>
      </c>
      <c r="L288" s="26" t="str">
        <f t="shared" ref="L288:L294" si="25">CONCATENATE(P288,Q288,R288)</f>
        <v xml:space="preserve">"Water Refill" - Provide local town centre drinking water fountains, to discourage single use plastic water bottles. And encourage any shops that can provide tap water to display a 'refill here' sticker/signage in the shop </v>
      </c>
      <c r="M288" s="324" t="s">
        <v>572</v>
      </c>
      <c r="N288" s="66" t="s">
        <v>654</v>
      </c>
      <c r="O288" s="28" t="s">
        <v>655</v>
      </c>
      <c r="P288" s="71" t="s">
        <v>252</v>
      </c>
      <c r="Q288" s="71"/>
      <c r="R288" s="392"/>
      <c r="S288" s="393"/>
      <c r="V288" s="378"/>
      <c r="W288" s="379">
        <f t="shared" si="22"/>
        <v>280</v>
      </c>
    </row>
    <row r="289" spans="1:23" ht="100">
      <c r="A289" s="444"/>
      <c r="B289" s="455"/>
      <c r="C289" s="456"/>
      <c r="D289" s="456"/>
      <c r="E289" s="454"/>
      <c r="F289" s="429" t="s">
        <v>78</v>
      </c>
      <c r="G289" s="430"/>
      <c r="H289" s="89"/>
      <c r="I289" s="312">
        <v>7.3039999999999994</v>
      </c>
      <c r="J289" s="299" t="s">
        <v>229</v>
      </c>
      <c r="K289" s="513" t="s">
        <v>111</v>
      </c>
      <c r="L289" s="26" t="str">
        <f t="shared" si="25"/>
        <v>" Pack it In" - supporting the packageless economy to local businesses / supermarkets eg bulk product sellers (for users with own containers), milk in re-usable bottles, supplying re-usable bags/containers</v>
      </c>
      <c r="M289" s="334" t="s">
        <v>573</v>
      </c>
      <c r="N289" s="26"/>
      <c r="O289" s="26"/>
      <c r="P289" s="61" t="s">
        <v>253</v>
      </c>
      <c r="Q289" s="61"/>
      <c r="R289" s="392"/>
      <c r="S289" s="393"/>
      <c r="V289" s="378"/>
      <c r="W289" s="379">
        <f t="shared" si="22"/>
        <v>281</v>
      </c>
    </row>
    <row r="290" spans="1:23" ht="72">
      <c r="A290" s="444"/>
      <c r="B290" s="455"/>
      <c r="C290" s="456"/>
      <c r="D290" s="456"/>
      <c r="E290" s="454"/>
      <c r="F290" s="429" t="s">
        <v>78</v>
      </c>
      <c r="G290" s="430"/>
      <c r="H290" s="89"/>
      <c r="I290" s="312">
        <v>7.3059999999999992</v>
      </c>
      <c r="J290" s="299" t="s">
        <v>229</v>
      </c>
      <c r="K290" s="513" t="s">
        <v>111</v>
      </c>
      <c r="L290" s="26" t="str">
        <f t="shared" si="25"/>
        <v>Proscribe plastic bags, plastic wrappings and other single- use plastics from all Parish Council facilities and events.</v>
      </c>
      <c r="M290" s="334" t="s">
        <v>254</v>
      </c>
      <c r="N290" s="26"/>
      <c r="O290" s="26"/>
      <c r="P290" s="61" t="s">
        <v>254</v>
      </c>
      <c r="Q290" s="61"/>
      <c r="R290" s="392"/>
      <c r="S290" s="393"/>
      <c r="V290" s="378"/>
      <c r="W290" s="379">
        <f t="shared" si="22"/>
        <v>282</v>
      </c>
    </row>
    <row r="291" spans="1:23" ht="120">
      <c r="A291" s="444"/>
      <c r="B291" s="455"/>
      <c r="C291" s="456"/>
      <c r="D291" s="456"/>
      <c r="E291" s="454"/>
      <c r="F291" s="429" t="s">
        <v>78</v>
      </c>
      <c r="G291" s="430"/>
      <c r="H291" s="89"/>
      <c r="I291" s="312">
        <v>7.3079999999999998</v>
      </c>
      <c r="J291" s="299" t="s">
        <v>229</v>
      </c>
      <c r="K291" s="513" t="s">
        <v>111</v>
      </c>
      <c r="L291" s="26" t="str">
        <f t="shared" si="25"/>
        <v>."Plastic Bag Free" campaign - Proscribe plastic bags, plastic wrappings and other single use plastics from all town facilities and events and encourage shops to ditch plastic bags. Hebden Bridge is plastic bag free - can we learn from them?</v>
      </c>
      <c r="M291" s="334" t="s">
        <v>592</v>
      </c>
      <c r="N291" s="26"/>
      <c r="O291" s="26"/>
      <c r="P291" s="61" t="s">
        <v>111</v>
      </c>
      <c r="Q291" s="61" t="s">
        <v>259</v>
      </c>
      <c r="R291" s="392"/>
      <c r="S291" s="393"/>
      <c r="V291" s="378"/>
      <c r="W291" s="379">
        <f t="shared" si="22"/>
        <v>283</v>
      </c>
    </row>
    <row r="292" spans="1:23" ht="120">
      <c r="A292" s="444"/>
      <c r="B292" s="455"/>
      <c r="C292" s="456"/>
      <c r="D292" s="456"/>
      <c r="E292" s="454"/>
      <c r="F292" s="429" t="s">
        <v>78</v>
      </c>
      <c r="G292" s="430"/>
      <c r="H292" s="89"/>
      <c r="I292" s="312">
        <v>7.31</v>
      </c>
      <c r="J292" s="299" t="s">
        <v>229</v>
      </c>
      <c r="K292" s="513" t="s">
        <v>111</v>
      </c>
      <c r="L292" s="26" t="str">
        <f t="shared" si="25"/>
        <v>.Support the Glass re-fill milk campaign in schools by Kirklees Environmental Education Network (KEEN)- school milk to be provided in glass instead of individual plastics/tetra packs that go into incineration. Promote with local Heads.</v>
      </c>
      <c r="M292" s="334" t="s">
        <v>574</v>
      </c>
      <c r="N292" s="26"/>
      <c r="O292" s="26"/>
      <c r="P292" s="61" t="s">
        <v>111</v>
      </c>
      <c r="Q292" s="61" t="s">
        <v>256</v>
      </c>
      <c r="R292" s="392"/>
      <c r="S292" s="393"/>
      <c r="V292" s="378"/>
      <c r="W292" s="379">
        <f t="shared" si="22"/>
        <v>284</v>
      </c>
    </row>
    <row r="293" spans="1:23" ht="80">
      <c r="A293" s="444"/>
      <c r="B293" s="468">
        <v>7.3120000000000003</v>
      </c>
      <c r="C293" s="469">
        <v>7.3120000000000003</v>
      </c>
      <c r="D293" s="469">
        <v>7.3120000000000003</v>
      </c>
      <c r="E293" s="454">
        <v>7.6</v>
      </c>
      <c r="F293" s="429" t="s">
        <v>78</v>
      </c>
      <c r="G293" s="430"/>
      <c r="H293" s="89">
        <v>7.6</v>
      </c>
      <c r="I293" s="312">
        <v>7.3120000000000003</v>
      </c>
      <c r="J293" s="299" t="s">
        <v>229</v>
      </c>
      <c r="K293" s="506" t="s">
        <v>761</v>
      </c>
      <c r="L293" s="26" t="str">
        <f t="shared" si="25"/>
        <v xml:space="preserve">"Nude Food Day" - organise a mass action day in the Holme Valley to remove all superfluous soft plastic packaging from food, once it has been purchased from the store. </v>
      </c>
      <c r="M293" s="324" t="s">
        <v>575</v>
      </c>
      <c r="N293" s="66" t="s">
        <v>368</v>
      </c>
      <c r="O293" s="26" t="s">
        <v>791</v>
      </c>
      <c r="P293" s="61" t="s">
        <v>255</v>
      </c>
      <c r="Q293" s="61"/>
      <c r="R293" s="392"/>
      <c r="S293" s="393"/>
      <c r="V293" s="378"/>
      <c r="W293" s="379">
        <f t="shared" si="22"/>
        <v>285</v>
      </c>
    </row>
    <row r="294" spans="1:23" ht="72">
      <c r="A294" s="444"/>
      <c r="B294" s="465"/>
      <c r="C294" s="466"/>
      <c r="D294" s="466"/>
      <c r="E294" s="454"/>
      <c r="F294" s="429" t="s">
        <v>78</v>
      </c>
      <c r="G294" s="430"/>
      <c r="H294" s="89"/>
      <c r="I294" s="312">
        <v>7.3140000000000001</v>
      </c>
      <c r="J294" s="299" t="s">
        <v>229</v>
      </c>
      <c r="K294" s="513" t="s">
        <v>111</v>
      </c>
      <c r="L294" s="26" t="str">
        <f t="shared" si="25"/>
        <v>.Campaign to urge Holme Valley local businesses that offer take-away food to ditch the single use polystyrene containers.</v>
      </c>
      <c r="M294" s="334" t="s">
        <v>257</v>
      </c>
      <c r="N294" s="26"/>
      <c r="O294" s="26"/>
      <c r="P294" s="61" t="s">
        <v>111</v>
      </c>
      <c r="Q294" s="61" t="s">
        <v>257</v>
      </c>
      <c r="R294" s="392"/>
      <c r="S294" s="393"/>
      <c r="V294" s="378"/>
      <c r="W294" s="379">
        <f t="shared" si="22"/>
        <v>286</v>
      </c>
    </row>
    <row r="295" spans="1:23" ht="45">
      <c r="A295" s="444"/>
      <c r="B295" s="465"/>
      <c r="C295" s="466"/>
      <c r="D295" s="466">
        <v>7.4</v>
      </c>
      <c r="E295" s="454">
        <v>7.65</v>
      </c>
      <c r="F295" s="429" t="s">
        <v>78</v>
      </c>
      <c r="G295" s="430"/>
      <c r="H295" s="89"/>
      <c r="I295" s="312">
        <v>7.4</v>
      </c>
      <c r="J295" s="299" t="s">
        <v>230</v>
      </c>
      <c r="K295" s="508"/>
      <c r="L295" s="26"/>
      <c r="M295" s="324"/>
      <c r="N295" s="26"/>
      <c r="O295" s="26"/>
      <c r="P295" s="400"/>
      <c r="Q295" s="410"/>
      <c r="R295" s="392"/>
      <c r="S295" s="393"/>
      <c r="V295" s="378"/>
      <c r="W295" s="379">
        <f t="shared" si="22"/>
        <v>287</v>
      </c>
    </row>
    <row r="296" spans="1:23" ht="60">
      <c r="A296" s="444"/>
      <c r="B296" s="455"/>
      <c r="C296" s="456"/>
      <c r="D296" s="456"/>
      <c r="E296" s="454"/>
      <c r="F296" s="429" t="s">
        <v>78</v>
      </c>
      <c r="G296" s="430"/>
      <c r="H296" s="89"/>
      <c r="I296" s="312">
        <v>7.4020000000000001</v>
      </c>
      <c r="J296" s="299" t="s">
        <v>230</v>
      </c>
      <c r="K296" s="515" t="s">
        <v>111</v>
      </c>
      <c r="L296" s="26" t="str">
        <f>CONCATENATE(P296,Q296,R296)</f>
        <v>Support initiatives for developing a circular economy in the HV - local businesses using local resources</v>
      </c>
      <c r="M296" s="334" t="s">
        <v>103</v>
      </c>
      <c r="N296" s="26"/>
      <c r="O296" s="28"/>
      <c r="P296" s="71" t="s">
        <v>103</v>
      </c>
      <c r="Q296" s="71"/>
      <c r="R296" s="392"/>
      <c r="S296" s="393"/>
      <c r="V296" s="378"/>
      <c r="W296" s="379">
        <f t="shared" si="22"/>
        <v>288</v>
      </c>
    </row>
    <row r="297" spans="1:23" ht="54">
      <c r="A297" s="444"/>
      <c r="B297" s="455"/>
      <c r="C297" s="456"/>
      <c r="D297" s="456"/>
      <c r="E297" s="454"/>
      <c r="F297" s="429" t="s">
        <v>78</v>
      </c>
      <c r="G297" s="430"/>
      <c r="H297" s="89"/>
      <c r="I297" s="312">
        <v>7.4039999999999999</v>
      </c>
      <c r="J297" s="299" t="s">
        <v>230</v>
      </c>
      <c r="K297" s="513" t="s">
        <v>111</v>
      </c>
      <c r="L297" s="26" t="str">
        <f>CONCATENATE(P297,Q297,R297)</f>
        <v>.Set up and support local industry to make recycled products from local wastes</v>
      </c>
      <c r="M297" s="334" t="s">
        <v>84</v>
      </c>
      <c r="N297" s="26"/>
      <c r="O297" s="26"/>
      <c r="P297" s="400" t="s">
        <v>111</v>
      </c>
      <c r="Q297" s="61" t="s">
        <v>84</v>
      </c>
      <c r="R297" s="392"/>
      <c r="S297" s="393"/>
      <c r="V297" s="378"/>
      <c r="W297" s="379">
        <f t="shared" si="22"/>
        <v>289</v>
      </c>
    </row>
    <row r="298" spans="1:23" ht="54">
      <c r="A298" s="444"/>
      <c r="B298" s="455"/>
      <c r="C298" s="456"/>
      <c r="D298" s="456"/>
      <c r="E298" s="454"/>
      <c r="F298" s="429" t="s">
        <v>78</v>
      </c>
      <c r="G298" s="430"/>
      <c r="H298" s="89"/>
      <c r="I298" s="312">
        <v>7.4059999999999997</v>
      </c>
      <c r="J298" s="299" t="s">
        <v>230</v>
      </c>
      <c r="K298" s="513" t="s">
        <v>111</v>
      </c>
      <c r="L298" s="26" t="str">
        <f>CONCATENATE(P298,Q298,R298)</f>
        <v xml:space="preserve">Identify local waste streams that are required to be used as a source material </v>
      </c>
      <c r="M298" s="334" t="s">
        <v>261</v>
      </c>
      <c r="N298" s="26"/>
      <c r="O298" s="26"/>
      <c r="P298" s="61" t="s">
        <v>261</v>
      </c>
      <c r="Q298" s="61"/>
      <c r="R298" s="392"/>
      <c r="S298" s="393"/>
      <c r="V298" s="378"/>
      <c r="W298" s="379">
        <f t="shared" si="22"/>
        <v>290</v>
      </c>
    </row>
    <row r="299" spans="1:23" ht="100">
      <c r="A299" s="444"/>
      <c r="B299" s="455"/>
      <c r="C299" s="456"/>
      <c r="D299" s="456"/>
      <c r="E299" s="454"/>
      <c r="F299" s="429" t="s">
        <v>78</v>
      </c>
      <c r="G299" s="430"/>
      <c r="H299" s="89"/>
      <c r="I299" s="312">
        <v>7.4080000000000004</v>
      </c>
      <c r="J299" s="299" t="s">
        <v>230</v>
      </c>
      <c r="K299" s="513" t="s">
        <v>111</v>
      </c>
      <c r="L299" s="26" t="str">
        <f>CONCATENATE(P299,Q299,R299)</f>
        <v>.Identify a source for the collection of business plastic and and converting into products for retail (eg benches, water butts, compost bins), tree protection, cycle paths, etc. Any local makers?</v>
      </c>
      <c r="M299" s="334" t="s">
        <v>576</v>
      </c>
      <c r="N299" s="26"/>
      <c r="O299" s="26"/>
      <c r="P299" s="400" t="s">
        <v>111</v>
      </c>
      <c r="Q299" s="61" t="s">
        <v>260</v>
      </c>
      <c r="R299" s="392"/>
      <c r="S299" s="393"/>
      <c r="V299" s="378"/>
      <c r="W299" s="379">
        <f t="shared" si="22"/>
        <v>291</v>
      </c>
    </row>
    <row r="300" spans="1:23" ht="100">
      <c r="A300" s="444"/>
      <c r="B300" s="457">
        <v>7.66</v>
      </c>
      <c r="C300" s="458"/>
      <c r="D300" s="458">
        <v>7.4089999999999998</v>
      </c>
      <c r="E300" s="454"/>
      <c r="F300" s="429" t="s">
        <v>78</v>
      </c>
      <c r="G300" s="430"/>
      <c r="H300" s="89"/>
      <c r="I300" s="312">
        <v>7.4089999999999998</v>
      </c>
      <c r="J300" s="299"/>
      <c r="K300" s="506" t="s">
        <v>762</v>
      </c>
      <c r="L300" s="26" t="str">
        <f>CONCATENATE(P300,Q300,R300)</f>
        <v>Develop local plastics reprocessor kit - equipment to store, shred, melt and mould/3D print HPE lids into basic household products - Fair Trader initiative</v>
      </c>
      <c r="M300" s="372" t="s">
        <v>724</v>
      </c>
      <c r="N300" s="26"/>
      <c r="O300" s="28" t="s">
        <v>770</v>
      </c>
      <c r="P300" s="400"/>
      <c r="Q300" s="61" t="s">
        <v>725</v>
      </c>
      <c r="R300" s="392"/>
      <c r="S300" s="393"/>
      <c r="V300" s="378"/>
      <c r="W300" s="379">
        <f t="shared" si="22"/>
        <v>292</v>
      </c>
    </row>
    <row r="301" spans="1:23" ht="45">
      <c r="A301" s="444"/>
      <c r="B301" s="465"/>
      <c r="C301" s="466"/>
      <c r="D301" s="466">
        <v>7.5</v>
      </c>
      <c r="E301" s="454">
        <v>7.5</v>
      </c>
      <c r="F301" s="429" t="s">
        <v>78</v>
      </c>
      <c r="G301" s="430"/>
      <c r="H301" s="89"/>
      <c r="I301" s="312">
        <v>7.5</v>
      </c>
      <c r="J301" s="299" t="s">
        <v>231</v>
      </c>
      <c r="K301" s="508"/>
      <c r="L301" s="26"/>
      <c r="M301" s="324"/>
      <c r="N301" s="26"/>
      <c r="O301" s="28"/>
      <c r="P301" s="396"/>
      <c r="Q301" s="410"/>
      <c r="R301" s="392"/>
      <c r="S301" s="393"/>
      <c r="V301" s="378"/>
      <c r="W301" s="379">
        <f t="shared" si="22"/>
        <v>293</v>
      </c>
    </row>
    <row r="302" spans="1:23" ht="160">
      <c r="A302" s="444"/>
      <c r="B302" s="465"/>
      <c r="C302" s="466"/>
      <c r="D302" s="466"/>
      <c r="E302" s="454"/>
      <c r="F302" s="429" t="s">
        <v>78</v>
      </c>
      <c r="G302" s="430"/>
      <c r="H302" s="89"/>
      <c r="I302" s="312">
        <v>7.5019999999999998</v>
      </c>
      <c r="J302" s="299" t="s">
        <v>231</v>
      </c>
      <c r="K302" s="515" t="s">
        <v>111</v>
      </c>
      <c r="L302" s="26" t="str">
        <f>CONCATENATE(P302,Q302,R302)</f>
        <v>.Extend community owned collection banks/hubs for waste streams from local households that are not included in Kirklees household 'green bin' recycling scheme. Network of these community recycling hubs needed, Holme Valley wide, as local 'bring' sites. Kirklees Council to be encouraged to support these and do regular collections.</v>
      </c>
      <c r="M302" s="334" t="s">
        <v>577</v>
      </c>
      <c r="N302" s="26"/>
      <c r="O302" s="28"/>
      <c r="P302" s="71" t="s">
        <v>111</v>
      </c>
      <c r="Q302" s="71" t="s">
        <v>265</v>
      </c>
      <c r="R302" s="28"/>
      <c r="S302" s="393"/>
      <c r="T302" s="433"/>
      <c r="U302" s="433"/>
      <c r="V302" s="378"/>
      <c r="W302" s="379">
        <f t="shared" si="22"/>
        <v>294</v>
      </c>
    </row>
    <row r="303" spans="1:23" ht="100">
      <c r="A303" s="444"/>
      <c r="B303" s="465"/>
      <c r="C303" s="466"/>
      <c r="D303" s="466"/>
      <c r="E303" s="467">
        <v>7.5039999999999996</v>
      </c>
      <c r="F303" s="429" t="s">
        <v>78</v>
      </c>
      <c r="G303" s="430"/>
      <c r="H303" s="89">
        <v>7.7</v>
      </c>
      <c r="I303" s="312">
        <v>7.5039999999999996</v>
      </c>
      <c r="J303" s="299" t="s">
        <v>231</v>
      </c>
      <c r="K303" s="509" t="s">
        <v>111</v>
      </c>
      <c r="L303" s="26" t="str">
        <f>CONCATENATE(P303,Q303,R303)</f>
        <v>.Repair Café – set up a community repair workshop to  repair and reuse broken or not-working goods, tools and appliances. Identify fixers within our community who are willing to give their time once a month</v>
      </c>
      <c r="M303" s="431" t="s">
        <v>578</v>
      </c>
      <c r="N303" s="72" t="s">
        <v>640</v>
      </c>
      <c r="O303" s="45" t="s">
        <v>790</v>
      </c>
      <c r="P303" s="61" t="s">
        <v>111</v>
      </c>
      <c r="Q303" s="61" t="s">
        <v>263</v>
      </c>
      <c r="R303" s="26"/>
      <c r="S303" s="393"/>
      <c r="V303" s="378"/>
      <c r="W303" s="379">
        <f t="shared" si="22"/>
        <v>295</v>
      </c>
    </row>
    <row r="304" spans="1:23" ht="54">
      <c r="A304" s="444"/>
      <c r="B304" s="465"/>
      <c r="C304" s="466"/>
      <c r="D304" s="466"/>
      <c r="E304" s="454"/>
      <c r="F304" s="429" t="s">
        <v>78</v>
      </c>
      <c r="G304" s="430"/>
      <c r="H304" s="89"/>
      <c r="I304" s="312">
        <v>7.5059999999999993</v>
      </c>
      <c r="J304" s="299" t="s">
        <v>231</v>
      </c>
      <c r="K304" s="513" t="s">
        <v>111</v>
      </c>
      <c r="L304" s="26" t="str">
        <f>CONCATENATE(P304,Q304,R304)</f>
        <v>Support community loan service for tools, equipment etc - check out Comoodle</v>
      </c>
      <c r="M304" s="334" t="s">
        <v>85</v>
      </c>
      <c r="N304" s="26"/>
      <c r="O304" s="26"/>
      <c r="P304" s="61" t="s">
        <v>85</v>
      </c>
      <c r="Q304" s="61"/>
      <c r="R304" s="26"/>
      <c r="S304" s="393"/>
      <c r="V304" s="378"/>
      <c r="W304" s="379">
        <f t="shared" si="22"/>
        <v>296</v>
      </c>
    </row>
    <row r="305" spans="1:23" ht="45">
      <c r="A305" s="444"/>
      <c r="B305" s="465"/>
      <c r="C305" s="466"/>
      <c r="D305" s="466"/>
      <c r="E305" s="454"/>
      <c r="F305" s="429" t="s">
        <v>78</v>
      </c>
      <c r="G305" s="430"/>
      <c r="H305" s="89"/>
      <c r="I305" s="312">
        <v>7.5079999999999991</v>
      </c>
      <c r="J305" s="299" t="s">
        <v>231</v>
      </c>
      <c r="K305" s="513" t="s">
        <v>111</v>
      </c>
      <c r="L305" s="26" t="str">
        <f>CONCATENATE(P305,Q305,R305)</f>
        <v>.Setup and support community recycling cooperative business</v>
      </c>
      <c r="M305" s="334" t="s">
        <v>86</v>
      </c>
      <c r="N305" s="26"/>
      <c r="O305" s="26"/>
      <c r="P305" s="400" t="s">
        <v>111</v>
      </c>
      <c r="Q305" s="61" t="s">
        <v>86</v>
      </c>
      <c r="R305" s="26"/>
      <c r="S305" s="393"/>
      <c r="V305" s="378"/>
      <c r="W305" s="379">
        <f t="shared" si="22"/>
        <v>297</v>
      </c>
    </row>
    <row r="306" spans="1:23" ht="80">
      <c r="A306" s="444"/>
      <c r="B306" s="457">
        <v>7.5090000000000003</v>
      </c>
      <c r="C306" s="458">
        <v>7.5090000000000003</v>
      </c>
      <c r="D306" s="486">
        <v>7.5090000000000003</v>
      </c>
      <c r="E306" s="467">
        <v>7.5090000000000003</v>
      </c>
      <c r="F306" s="429" t="s">
        <v>78</v>
      </c>
      <c r="G306" s="430"/>
      <c r="H306" s="89">
        <v>7.8</v>
      </c>
      <c r="I306" s="312">
        <v>7.5090000000000003</v>
      </c>
      <c r="J306" s="299"/>
      <c r="K306" s="506" t="s">
        <v>761</v>
      </c>
      <c r="L306" s="26" t="str">
        <f>CONCATENATE(P306,Q306,R306)</f>
        <v>Distribute community recycling hub kits - storage bins, signage and and educational material on recycling.</v>
      </c>
      <c r="M306" s="324" t="s">
        <v>723</v>
      </c>
      <c r="N306" s="76" t="s">
        <v>743</v>
      </c>
      <c r="O306" s="26" t="s">
        <v>763</v>
      </c>
      <c r="P306" s="400"/>
      <c r="Q306" s="61" t="s">
        <v>722</v>
      </c>
      <c r="R306" s="397"/>
      <c r="S306" s="393"/>
      <c r="V306" s="378"/>
      <c r="W306" s="379">
        <f t="shared" si="22"/>
        <v>298</v>
      </c>
    </row>
    <row r="307" spans="1:23" ht="45">
      <c r="A307" s="444"/>
      <c r="B307" s="465"/>
      <c r="C307" s="466"/>
      <c r="D307" s="466">
        <v>7.6</v>
      </c>
      <c r="E307" s="454">
        <v>7.6</v>
      </c>
      <c r="F307" s="429" t="s">
        <v>78</v>
      </c>
      <c r="G307" s="430"/>
      <c r="H307" s="89"/>
      <c r="I307" s="312">
        <v>7.6</v>
      </c>
      <c r="J307" s="299" t="s">
        <v>232</v>
      </c>
      <c r="K307" s="508"/>
      <c r="L307" s="26"/>
      <c r="M307" s="324"/>
      <c r="N307" s="26"/>
      <c r="O307" s="28"/>
      <c r="P307" s="396"/>
      <c r="Q307" s="410"/>
      <c r="R307" s="392"/>
      <c r="S307" s="393"/>
      <c r="V307" s="378"/>
      <c r="W307" s="379">
        <f t="shared" ref="W307:W350" si="26">+W306+1</f>
        <v>299</v>
      </c>
    </row>
    <row r="308" spans="1:23" ht="80">
      <c r="A308" s="444"/>
      <c r="B308" s="465"/>
      <c r="C308" s="466"/>
      <c r="D308" s="466"/>
      <c r="E308" s="454"/>
      <c r="F308" s="429" t="s">
        <v>78</v>
      </c>
      <c r="G308" s="430"/>
      <c r="H308" s="89"/>
      <c r="I308" s="312">
        <v>7.6019999999999994</v>
      </c>
      <c r="J308" s="299" t="s">
        <v>232</v>
      </c>
      <c r="K308" s="515" t="s">
        <v>111</v>
      </c>
      <c r="L308" s="26" t="str">
        <f>CONCATENATE(P308,Q308,R308)</f>
        <v>Lobby central  government to be ambitious in their recycling and resource recovery plans and to provide the financial resource to make them work at a local level.</v>
      </c>
      <c r="M308" s="334" t="s">
        <v>579</v>
      </c>
      <c r="N308" s="26"/>
      <c r="O308" s="28"/>
      <c r="P308" s="71" t="s">
        <v>264</v>
      </c>
      <c r="Q308" s="396"/>
      <c r="R308" s="392"/>
      <c r="S308" s="393"/>
      <c r="V308" s="378"/>
      <c r="W308" s="379">
        <f t="shared" si="26"/>
        <v>300</v>
      </c>
    </row>
    <row r="309" spans="1:23" ht="45">
      <c r="A309" s="444"/>
      <c r="B309" s="465"/>
      <c r="C309" s="466"/>
      <c r="D309" s="466">
        <v>7.7</v>
      </c>
      <c r="E309" s="454">
        <v>7.7</v>
      </c>
      <c r="F309" s="429" t="s">
        <v>78</v>
      </c>
      <c r="G309" s="430"/>
      <c r="H309" s="89"/>
      <c r="I309" s="312">
        <v>7.7</v>
      </c>
      <c r="J309" s="299" t="s">
        <v>233</v>
      </c>
      <c r="K309" s="508"/>
      <c r="L309" s="26"/>
      <c r="M309" s="324"/>
      <c r="N309" s="26"/>
      <c r="O309" s="26"/>
      <c r="P309" s="400"/>
      <c r="Q309" s="396"/>
      <c r="R309" s="392"/>
      <c r="S309" s="393"/>
      <c r="V309" s="378"/>
      <c r="W309" s="379">
        <f t="shared" si="26"/>
        <v>301</v>
      </c>
    </row>
    <row r="310" spans="1:23" ht="54">
      <c r="A310" s="444"/>
      <c r="B310" s="465"/>
      <c r="C310" s="466"/>
      <c r="D310" s="466"/>
      <c r="E310" s="454"/>
      <c r="F310" s="429" t="s">
        <v>78</v>
      </c>
      <c r="G310" s="430"/>
      <c r="H310" s="89"/>
      <c r="I310" s="312">
        <v>7.702</v>
      </c>
      <c r="J310" s="299" t="s">
        <v>233</v>
      </c>
      <c r="K310" s="515" t="s">
        <v>111</v>
      </c>
      <c r="L310" s="26" t="str">
        <f>CONCATENATE(P310,Q310,R310)</f>
        <v>Work with Kirklees Council to raise local recycling rates to at least the national average.</v>
      </c>
      <c r="M310" s="334" t="s">
        <v>87</v>
      </c>
      <c r="N310" s="26"/>
      <c r="O310" s="28"/>
      <c r="P310" s="71" t="s">
        <v>87</v>
      </c>
      <c r="Q310" s="71"/>
      <c r="R310" s="392"/>
      <c r="S310" s="393"/>
      <c r="V310" s="378"/>
      <c r="W310" s="379">
        <f t="shared" si="26"/>
        <v>302</v>
      </c>
    </row>
    <row r="311" spans="1:23" ht="240">
      <c r="A311" s="444"/>
      <c r="B311" s="465"/>
      <c r="C311" s="466"/>
      <c r="D311" s="466"/>
      <c r="E311" s="454"/>
      <c r="F311" s="429" t="s">
        <v>78</v>
      </c>
      <c r="G311" s="430"/>
      <c r="H311" s="89"/>
      <c r="I311" s="312">
        <v>7.7039999999999997</v>
      </c>
      <c r="J311" s="299" t="s">
        <v>233</v>
      </c>
      <c r="K311" s="513" t="s">
        <v>111</v>
      </c>
      <c r="L311" s="26" t="str">
        <f>CONCATENATE(P311,Q311,R311)</f>
        <v>Lobby Kirklees Council with Holme Valley suggestions for their  new waste collection and disposal contract arrangements. Service should include (1) more waste types collected for recycling eg soft plastics (2) food waste collection and treatment by anerobic digestion with / biogas energy recovery (3) conversion of organic waste digestates and composts into soil conditioner products (4) set up reuse/recycle shop at HWRC sites to divert reusable wastes (5)  improve waste/recycling website make more user friendly.</v>
      </c>
      <c r="M311" s="334" t="s">
        <v>580</v>
      </c>
      <c r="N311" s="26"/>
      <c r="O311" s="26"/>
      <c r="P311" s="61" t="s">
        <v>267</v>
      </c>
      <c r="Q311" s="71"/>
      <c r="R311" s="392"/>
      <c r="S311" s="393"/>
      <c r="V311" s="378"/>
      <c r="W311" s="379">
        <f t="shared" si="26"/>
        <v>303</v>
      </c>
    </row>
    <row r="312" spans="1:23" ht="45">
      <c r="A312" s="444"/>
      <c r="B312" s="465"/>
      <c r="C312" s="466"/>
      <c r="D312" s="466">
        <v>8.1</v>
      </c>
      <c r="E312" s="454">
        <v>8.1</v>
      </c>
      <c r="F312" s="434" t="s">
        <v>88</v>
      </c>
      <c r="G312" s="435"/>
      <c r="H312" s="90"/>
      <c r="I312" s="313">
        <v>8.1</v>
      </c>
      <c r="J312" s="299" t="s">
        <v>234</v>
      </c>
      <c r="K312" s="508"/>
      <c r="L312" s="26"/>
      <c r="M312" s="325"/>
      <c r="N312" s="26"/>
      <c r="O312" s="28"/>
      <c r="P312" s="396"/>
      <c r="Q312" s="396"/>
      <c r="R312" s="392"/>
      <c r="S312" s="393"/>
      <c r="V312" s="378"/>
      <c r="W312" s="379">
        <f t="shared" si="26"/>
        <v>304</v>
      </c>
    </row>
    <row r="313" spans="1:23" ht="100">
      <c r="A313" s="444"/>
      <c r="B313" s="465"/>
      <c r="C313" s="466"/>
      <c r="D313" s="466"/>
      <c r="E313" s="454"/>
      <c r="F313" s="434" t="s">
        <v>88</v>
      </c>
      <c r="G313" s="435"/>
      <c r="H313" s="90"/>
      <c r="I313" s="313">
        <v>8.1020000000000003</v>
      </c>
      <c r="J313" s="299" t="s">
        <v>234</v>
      </c>
      <c r="K313" s="515" t="s">
        <v>111</v>
      </c>
      <c r="L313" s="26" t="str">
        <f t="shared" ref="L313:L323" si="27">CONCATENATE(P313,Q313,R313)</f>
        <v>Support Tree propagation, education, planting, and maintenance business. Look into funding by carbon offset payments from business and individuals and council/businesses making waste or underutilised land available.</v>
      </c>
      <c r="M313" s="335" t="s">
        <v>593</v>
      </c>
      <c r="N313" s="26"/>
      <c r="O313" s="28"/>
      <c r="P313" s="71" t="s">
        <v>89</v>
      </c>
      <c r="Q313" s="71"/>
      <c r="R313" s="28"/>
      <c r="S313" s="393" t="s">
        <v>90</v>
      </c>
      <c r="V313" s="378"/>
      <c r="W313" s="379">
        <f t="shared" si="26"/>
        <v>305</v>
      </c>
    </row>
    <row r="314" spans="1:23" ht="72">
      <c r="A314" s="444"/>
      <c r="B314" s="465"/>
      <c r="C314" s="466"/>
      <c r="D314" s="466"/>
      <c r="E314" s="454"/>
      <c r="F314" s="434" t="s">
        <v>88</v>
      </c>
      <c r="G314" s="435"/>
      <c r="H314" s="90"/>
      <c r="I314" s="313">
        <v>8.104000000000001</v>
      </c>
      <c r="J314" s="299" t="s">
        <v>234</v>
      </c>
      <c r="K314" s="513" t="s">
        <v>111</v>
      </c>
      <c r="L314" s="26" t="str">
        <f t="shared" si="27"/>
        <v>Plant and maintain shade trees around schools, playgrounds and public buildings e.g Police Station in Holmfirth</v>
      </c>
      <c r="M314" s="335" t="s">
        <v>324</v>
      </c>
      <c r="N314" s="26"/>
      <c r="O314" s="26"/>
      <c r="P314" s="61" t="s">
        <v>324</v>
      </c>
      <c r="Q314" s="61"/>
      <c r="R314" s="26"/>
      <c r="S314" s="393"/>
      <c r="V314" s="378"/>
      <c r="W314" s="379">
        <f t="shared" si="26"/>
        <v>306</v>
      </c>
    </row>
    <row r="315" spans="1:23" ht="54">
      <c r="A315" s="444"/>
      <c r="B315" s="465"/>
      <c r="C315" s="466"/>
      <c r="D315" s="466"/>
      <c r="E315" s="454"/>
      <c r="F315" s="434" t="s">
        <v>88</v>
      </c>
      <c r="G315" s="435"/>
      <c r="H315" s="90"/>
      <c r="I315" s="313">
        <v>8.1059999999999999</v>
      </c>
      <c r="J315" s="299" t="s">
        <v>234</v>
      </c>
      <c r="K315" s="513" t="s">
        <v>111</v>
      </c>
      <c r="L315" s="26" t="str">
        <f t="shared" si="27"/>
        <v>.Encourage every Holme Valley parish resident to plant a new tree = 27,000 trees!</v>
      </c>
      <c r="M315" s="335" t="s">
        <v>328</v>
      </c>
      <c r="N315" s="26"/>
      <c r="O315" s="26"/>
      <c r="P315" s="400" t="s">
        <v>111</v>
      </c>
      <c r="Q315" s="61" t="s">
        <v>328</v>
      </c>
      <c r="R315" s="26"/>
      <c r="S315" s="393"/>
      <c r="V315" s="378"/>
      <c r="W315" s="379">
        <f t="shared" si="26"/>
        <v>307</v>
      </c>
    </row>
    <row r="316" spans="1:23" ht="54">
      <c r="A316" s="444"/>
      <c r="B316" s="465"/>
      <c r="C316" s="466"/>
      <c r="D316" s="466"/>
      <c r="E316" s="454"/>
      <c r="F316" s="434" t="s">
        <v>88</v>
      </c>
      <c r="G316" s="435"/>
      <c r="H316" s="90"/>
      <c r="I316" s="313">
        <v>8.1080000000000005</v>
      </c>
      <c r="J316" s="299" t="s">
        <v>234</v>
      </c>
      <c r="K316" s="513" t="s">
        <v>111</v>
      </c>
      <c r="L316" s="26" t="str">
        <f t="shared" si="27"/>
        <v>.Set up Tree planting initiatives with local businesses and community organisations</v>
      </c>
      <c r="M316" s="335" t="s">
        <v>337</v>
      </c>
      <c r="N316" s="26"/>
      <c r="O316" s="26"/>
      <c r="P316" s="400" t="s">
        <v>111</v>
      </c>
      <c r="Q316" s="61" t="s">
        <v>337</v>
      </c>
      <c r="R316" s="26"/>
      <c r="S316" s="393"/>
      <c r="V316" s="378"/>
      <c r="W316" s="379">
        <f t="shared" si="26"/>
        <v>308</v>
      </c>
    </row>
    <row r="317" spans="1:23" ht="60">
      <c r="A317" s="444"/>
      <c r="B317" s="465"/>
      <c r="C317" s="466"/>
      <c r="D317" s="466"/>
      <c r="E317" s="454"/>
      <c r="F317" s="434" t="s">
        <v>88</v>
      </c>
      <c r="G317" s="435"/>
      <c r="H317" s="90"/>
      <c r="I317" s="313">
        <v>8.11</v>
      </c>
      <c r="J317" s="299" t="s">
        <v>234</v>
      </c>
      <c r="K317" s="513" t="s">
        <v>111</v>
      </c>
      <c r="L317" s="26" t="str">
        <f t="shared" si="27"/>
        <v xml:space="preserve">Plant new woodland with young trees/whips, target planting at least 1 hectare - 10,000sq meters.  </v>
      </c>
      <c r="M317" s="335" t="s">
        <v>107</v>
      </c>
      <c r="N317" s="26"/>
      <c r="O317" s="26"/>
      <c r="P317" s="61" t="s">
        <v>107</v>
      </c>
      <c r="Q317" s="61"/>
      <c r="R317" s="26"/>
      <c r="S317" s="393"/>
      <c r="V317" s="378"/>
      <c r="W317" s="379">
        <f t="shared" si="26"/>
        <v>309</v>
      </c>
    </row>
    <row r="318" spans="1:23" ht="90">
      <c r="A318" s="444"/>
      <c r="B318" s="465"/>
      <c r="C318" s="466"/>
      <c r="D318" s="466"/>
      <c r="E318" s="454"/>
      <c r="F318" s="434" t="s">
        <v>88</v>
      </c>
      <c r="G318" s="435"/>
      <c r="H318" s="90"/>
      <c r="I318" s="313">
        <v>8.1120000000000001</v>
      </c>
      <c r="J318" s="299" t="s">
        <v>234</v>
      </c>
      <c r="K318" s="513" t="s">
        <v>111</v>
      </c>
      <c r="L318" s="26" t="str">
        <f t="shared" si="27"/>
        <v>.Plant new woodland with young trees/whips, target 70 hectares - 1% of the HV parish area, increasing the current woodland area from 9% to 10%</v>
      </c>
      <c r="M318" s="335" t="s">
        <v>105</v>
      </c>
      <c r="N318" s="26"/>
      <c r="O318" s="26"/>
      <c r="P318" s="400" t="s">
        <v>111</v>
      </c>
      <c r="Q318" s="61" t="s">
        <v>105</v>
      </c>
      <c r="R318" s="26"/>
      <c r="S318" s="393"/>
      <c r="V318" s="378"/>
      <c r="W318" s="379">
        <f t="shared" si="26"/>
        <v>310</v>
      </c>
    </row>
    <row r="319" spans="1:23" ht="90">
      <c r="A319" s="444"/>
      <c r="B319" s="465"/>
      <c r="C319" s="466"/>
      <c r="D319" s="466"/>
      <c r="E319" s="454"/>
      <c r="F319" s="434" t="s">
        <v>88</v>
      </c>
      <c r="G319" s="435"/>
      <c r="H319" s="90"/>
      <c r="I319" s="313">
        <v>8.1140000000000008</v>
      </c>
      <c r="J319" s="299" t="s">
        <v>234</v>
      </c>
      <c r="K319" s="513" t="s">
        <v>111</v>
      </c>
      <c r="L319" s="26" t="str">
        <f t="shared" si="27"/>
        <v>.Plant new woodland with young trees/whips, target 700 hectare - 10% of the HV parish area, 10,000sq meters, doubling the current woodland in the Valley to 20%</v>
      </c>
      <c r="M319" s="335" t="s">
        <v>106</v>
      </c>
      <c r="N319" s="26"/>
      <c r="O319" s="26"/>
      <c r="P319" s="400" t="s">
        <v>111</v>
      </c>
      <c r="Q319" s="61"/>
      <c r="R319" s="26" t="s">
        <v>106</v>
      </c>
      <c r="S319" s="393"/>
      <c r="V319" s="378"/>
      <c r="W319" s="379">
        <f t="shared" si="26"/>
        <v>311</v>
      </c>
    </row>
    <row r="320" spans="1:23" ht="100">
      <c r="A320" s="444"/>
      <c r="B320" s="457">
        <v>8.1159999999999997</v>
      </c>
      <c r="C320" s="458">
        <v>8.1159999999999997</v>
      </c>
      <c r="D320" s="486">
        <v>8.1159999999999997</v>
      </c>
      <c r="E320" s="470">
        <v>8.1159999999999997</v>
      </c>
      <c r="F320" s="434" t="s">
        <v>88</v>
      </c>
      <c r="G320" s="435"/>
      <c r="H320" s="90">
        <v>8.1</v>
      </c>
      <c r="I320" s="313">
        <v>8.1159999999999997</v>
      </c>
      <c r="J320" s="299" t="s">
        <v>234</v>
      </c>
      <c r="K320" s="505" t="s">
        <v>773</v>
      </c>
      <c r="L320" s="26" t="str">
        <f t="shared" si="27"/>
        <v xml:space="preserve">Set up school children's regular tree planting or environmental project afternoons e.g every Friday afternoon - an  alternative to participating in school children's Climate Strike days? </v>
      </c>
      <c r="M320" s="325" t="s">
        <v>596</v>
      </c>
      <c r="N320" s="66" t="s">
        <v>647</v>
      </c>
      <c r="O320" s="26" t="s">
        <v>787</v>
      </c>
      <c r="P320" s="61" t="s">
        <v>335</v>
      </c>
      <c r="Q320" s="61"/>
      <c r="R320" s="26"/>
      <c r="S320" s="393"/>
      <c r="V320" s="378"/>
      <c r="W320" s="379">
        <f t="shared" si="26"/>
        <v>312</v>
      </c>
    </row>
    <row r="321" spans="1:23" ht="120">
      <c r="A321" s="444"/>
      <c r="B321" s="457">
        <v>8.1180000000000003</v>
      </c>
      <c r="C321" s="458">
        <v>8.1180000000000003</v>
      </c>
      <c r="D321" s="486">
        <v>8.1180000000000003</v>
      </c>
      <c r="E321" s="470">
        <v>8.1180000000000003</v>
      </c>
      <c r="F321" s="434" t="s">
        <v>88</v>
      </c>
      <c r="G321" s="435"/>
      <c r="H321" s="90">
        <v>8.1999999999999993</v>
      </c>
      <c r="I321" s="313">
        <v>8.1180000000000003</v>
      </c>
      <c r="J321" s="299" t="s">
        <v>234</v>
      </c>
      <c r="K321" s="505" t="s">
        <v>771</v>
      </c>
      <c r="L321" s="26" t="str">
        <f t="shared" si="27"/>
        <v>Organise TREE PLANTING BIRTHDAY PARTIES e.g  to celebrate plant 18 trees when entitled to vote, plant 50 trees for your 50th birthday. Put something back! Give this gift to your loved ones as a present!  Find local land owners willing to support!</v>
      </c>
      <c r="M321" s="325" t="s">
        <v>597</v>
      </c>
      <c r="N321" s="66" t="s">
        <v>376</v>
      </c>
      <c r="O321" s="26" t="s">
        <v>788</v>
      </c>
      <c r="P321" s="61" t="s">
        <v>326</v>
      </c>
      <c r="Q321" s="61"/>
      <c r="R321" s="26"/>
      <c r="S321" s="393"/>
      <c r="T321" s="394"/>
      <c r="V321" s="378"/>
      <c r="W321" s="379">
        <f t="shared" si="26"/>
        <v>313</v>
      </c>
    </row>
    <row r="322" spans="1:23" ht="80">
      <c r="A322" s="444"/>
      <c r="B322" s="465"/>
      <c r="C322" s="466"/>
      <c r="D322" s="466"/>
      <c r="E322" s="454"/>
      <c r="F322" s="434" t="s">
        <v>88</v>
      </c>
      <c r="G322" s="435"/>
      <c r="H322" s="90"/>
      <c r="I322" s="313">
        <v>8.1199999999999992</v>
      </c>
      <c r="J322" s="299" t="s">
        <v>234</v>
      </c>
      <c r="K322" s="513" t="s">
        <v>111</v>
      </c>
      <c r="L322" s="26" t="str">
        <f t="shared" si="27"/>
        <v>Encourage people, public, council &amp; educational  institutions  to switch to using ECOSIA as their Internet Search Engine. (a Not-for-Profit search engine funding tree-planting progammes)</v>
      </c>
      <c r="M322" s="335" t="s">
        <v>599</v>
      </c>
      <c r="N322" s="26"/>
      <c r="O322" s="26"/>
      <c r="P322" s="61" t="s">
        <v>600</v>
      </c>
      <c r="Q322" s="61"/>
      <c r="R322" s="26"/>
      <c r="S322" s="393"/>
      <c r="V322" s="378"/>
      <c r="W322" s="379">
        <f t="shared" si="26"/>
        <v>314</v>
      </c>
    </row>
    <row r="323" spans="1:23" ht="100">
      <c r="A323" s="444"/>
      <c r="B323" s="465"/>
      <c r="C323" s="466"/>
      <c r="D323" s="466"/>
      <c r="E323" s="454"/>
      <c r="F323" s="434" t="s">
        <v>88</v>
      </c>
      <c r="G323" s="435"/>
      <c r="H323" s="90"/>
      <c r="I323" s="313">
        <v>8.1219999999999999</v>
      </c>
      <c r="J323" s="299" t="s">
        <v>234</v>
      </c>
      <c r="K323" s="513" t="s">
        <v>111</v>
      </c>
      <c r="L323" s="26" t="str">
        <f t="shared" si="27"/>
        <v>.Planting 2 million new trees in 2 years needs 1,000 tree planting societies - why not set up a HOLME VALLEY COMMUNITY FOREST as a social enterprise now to get it started? Creates local jobs?</v>
      </c>
      <c r="M323" s="335" t="s">
        <v>598</v>
      </c>
      <c r="N323" s="26"/>
      <c r="O323" s="26"/>
      <c r="P323" s="61" t="s">
        <v>111</v>
      </c>
      <c r="Q323" s="61" t="s">
        <v>370</v>
      </c>
      <c r="R323" s="26"/>
      <c r="S323" s="393"/>
      <c r="V323" s="378"/>
      <c r="W323" s="379">
        <f t="shared" si="26"/>
        <v>315</v>
      </c>
    </row>
    <row r="324" spans="1:23" ht="45">
      <c r="A324" s="444"/>
      <c r="B324" s="465"/>
      <c r="C324" s="466"/>
      <c r="D324" s="466">
        <v>8.1999999999999993</v>
      </c>
      <c r="E324" s="454">
        <v>8.25</v>
      </c>
      <c r="F324" s="434" t="s">
        <v>88</v>
      </c>
      <c r="G324" s="435"/>
      <c r="H324" s="90"/>
      <c r="I324" s="313">
        <v>8.1999999999999993</v>
      </c>
      <c r="J324" s="295" t="s">
        <v>235</v>
      </c>
      <c r="K324" s="508"/>
      <c r="L324" s="26"/>
      <c r="M324" s="325"/>
      <c r="N324" s="26"/>
      <c r="O324" s="26"/>
      <c r="P324" s="400"/>
      <c r="Q324" s="400"/>
      <c r="R324" s="397"/>
      <c r="S324" s="393"/>
      <c r="V324" s="378"/>
      <c r="W324" s="379">
        <f t="shared" si="26"/>
        <v>316</v>
      </c>
    </row>
    <row r="325" spans="1:23" ht="60">
      <c r="A325" s="444"/>
      <c r="B325" s="465"/>
      <c r="C325" s="466"/>
      <c r="D325" s="466"/>
      <c r="E325" s="454"/>
      <c r="F325" s="434" t="s">
        <v>88</v>
      </c>
      <c r="G325" s="435"/>
      <c r="H325" s="90"/>
      <c r="I325" s="313">
        <v>8.202</v>
      </c>
      <c r="J325" s="295" t="s">
        <v>235</v>
      </c>
      <c r="K325" s="515" t="s">
        <v>111</v>
      </c>
      <c r="L325" s="26" t="str">
        <f>CONCATENATE(P325,Q325,R325)</f>
        <v>Work with National Parks and Moorlands for the Future to restore our moorlands - peatlands, bogs and wetlands.</v>
      </c>
      <c r="M325" s="335" t="s">
        <v>581</v>
      </c>
      <c r="N325" s="26"/>
      <c r="O325" s="28"/>
      <c r="P325" s="71" t="s">
        <v>109</v>
      </c>
      <c r="Q325" s="396"/>
      <c r="R325" s="392"/>
      <c r="S325" s="393"/>
      <c r="V325" s="378"/>
      <c r="W325" s="379">
        <f t="shared" si="26"/>
        <v>317</v>
      </c>
    </row>
    <row r="326" spans="1:23" ht="80">
      <c r="A326" s="444"/>
      <c r="B326" s="465"/>
      <c r="C326" s="466"/>
      <c r="D326" s="466"/>
      <c r="E326" s="454"/>
      <c r="F326" s="434" t="s">
        <v>88</v>
      </c>
      <c r="G326" s="435"/>
      <c r="H326" s="90"/>
      <c r="I326" s="313">
        <v>8.2040000000000006</v>
      </c>
      <c r="J326" s="295" t="s">
        <v>235</v>
      </c>
      <c r="K326" s="513" t="s">
        <v>111</v>
      </c>
      <c r="L326" s="26" t="str">
        <f>CONCATENATE(P326,Q326,R326)</f>
        <v>.Work with National Parks and Moorlands for the Future to restore peatlands to at least the national targets set by the CCC - from 25% to at least 50% restored.</v>
      </c>
      <c r="M326" s="335" t="s">
        <v>582</v>
      </c>
      <c r="N326" s="26"/>
      <c r="O326" s="26"/>
      <c r="P326" s="400" t="s">
        <v>111</v>
      </c>
      <c r="Q326" s="396"/>
      <c r="R326" s="28" t="s">
        <v>108</v>
      </c>
      <c r="S326" s="393"/>
      <c r="V326" s="378"/>
      <c r="W326" s="379">
        <f t="shared" si="26"/>
        <v>318</v>
      </c>
    </row>
    <row r="327" spans="1:23" ht="45">
      <c r="A327" s="444"/>
      <c r="B327" s="465"/>
      <c r="C327" s="466"/>
      <c r="D327" s="466">
        <v>8.3000000000000007</v>
      </c>
      <c r="E327" s="454">
        <v>8.3000000000000007</v>
      </c>
      <c r="F327" s="434" t="s">
        <v>88</v>
      </c>
      <c r="G327" s="435"/>
      <c r="H327" s="90"/>
      <c r="I327" s="313">
        <v>8.3000000000000007</v>
      </c>
      <c r="J327" s="295" t="s">
        <v>236</v>
      </c>
      <c r="K327" s="508"/>
      <c r="L327" s="26"/>
      <c r="M327" s="325"/>
      <c r="N327" s="26"/>
      <c r="O327" s="26"/>
      <c r="P327" s="400"/>
      <c r="Q327" s="396"/>
      <c r="R327" s="397"/>
      <c r="S327" s="393"/>
      <c r="V327" s="378"/>
      <c r="W327" s="379">
        <f t="shared" si="26"/>
        <v>319</v>
      </c>
    </row>
    <row r="328" spans="1:23" ht="60">
      <c r="A328" s="444"/>
      <c r="B328" s="468">
        <v>8.3019999999999996</v>
      </c>
      <c r="C328" s="469">
        <v>8.3019999999999996</v>
      </c>
      <c r="D328" s="486">
        <v>8.3019999999999996</v>
      </c>
      <c r="E328" s="470">
        <v>8.3019999999999996</v>
      </c>
      <c r="F328" s="434" t="s">
        <v>88</v>
      </c>
      <c r="G328" s="435"/>
      <c r="H328" s="90">
        <v>8.3000000000000007</v>
      </c>
      <c r="I328" s="313">
        <v>8.3019999999999996</v>
      </c>
      <c r="J328" s="295" t="s">
        <v>236</v>
      </c>
      <c r="K328" s="519" t="s">
        <v>748</v>
      </c>
      <c r="L328" s="26" t="str">
        <f>CONCATENATE(P328,Q328,R328)</f>
        <v>Survey of HV grasslands and pasture to assess carbon capture status and potential</v>
      </c>
      <c r="M328" s="325" t="s">
        <v>110</v>
      </c>
      <c r="N328" s="76" t="s">
        <v>740</v>
      </c>
      <c r="O328" s="28" t="s">
        <v>767</v>
      </c>
      <c r="P328" s="71" t="s">
        <v>110</v>
      </c>
      <c r="Q328" s="396"/>
      <c r="R328" s="392"/>
      <c r="S328" s="393"/>
      <c r="V328" s="378"/>
      <c r="W328" s="379">
        <f t="shared" si="26"/>
        <v>320</v>
      </c>
    </row>
    <row r="329" spans="1:23" ht="120">
      <c r="A329" s="444"/>
      <c r="B329" s="465"/>
      <c r="C329" s="471">
        <v>8.3040000000000003</v>
      </c>
      <c r="D329" s="485">
        <v>8.3040000000000003</v>
      </c>
      <c r="E329" s="470">
        <v>8.3040000000000003</v>
      </c>
      <c r="F329" s="434" t="s">
        <v>88</v>
      </c>
      <c r="G329" s="435"/>
      <c r="H329" s="90">
        <v>8.4</v>
      </c>
      <c r="I329" s="313">
        <v>8.3040000000000003</v>
      </c>
      <c r="J329" s="295" t="s">
        <v>236</v>
      </c>
      <c r="K329" s="519" t="s">
        <v>748</v>
      </c>
      <c r="L329" s="26" t="str">
        <f>CONCATENATE(P329,Q329,R329)</f>
        <v>Engage with local landwners and farmers in the Holme Valley to understand and plan how pasture land and grass land is used and can be better managed to restore its carbon capture potential</v>
      </c>
      <c r="M329" s="325" t="s">
        <v>739</v>
      </c>
      <c r="N329" s="66" t="s">
        <v>660</v>
      </c>
      <c r="O329" s="26" t="s">
        <v>789</v>
      </c>
      <c r="P329" s="61" t="s">
        <v>333</v>
      </c>
      <c r="Q329" s="396"/>
      <c r="R329" s="392"/>
      <c r="S329" s="393"/>
      <c r="V329" s="378"/>
      <c r="W329" s="379">
        <f t="shared" si="26"/>
        <v>321</v>
      </c>
    </row>
    <row r="330" spans="1:23" ht="45">
      <c r="A330" s="444"/>
      <c r="B330" s="465"/>
      <c r="C330" s="466"/>
      <c r="D330" s="466">
        <v>8.4</v>
      </c>
      <c r="E330" s="454">
        <v>8.4</v>
      </c>
      <c r="F330" s="434" t="s">
        <v>88</v>
      </c>
      <c r="G330" s="435"/>
      <c r="H330" s="90"/>
      <c r="I330" s="313">
        <v>8.4</v>
      </c>
      <c r="J330" s="295" t="s">
        <v>237</v>
      </c>
      <c r="K330" s="508"/>
      <c r="L330" s="26"/>
      <c r="M330" s="325"/>
      <c r="N330" s="26"/>
      <c r="O330" s="26"/>
      <c r="P330" s="400"/>
      <c r="Q330" s="396"/>
      <c r="R330" s="392"/>
      <c r="S330" s="393"/>
      <c r="V330" s="378"/>
      <c r="W330" s="379">
        <f t="shared" si="26"/>
        <v>322</v>
      </c>
    </row>
    <row r="331" spans="1:23" ht="72">
      <c r="A331" s="444"/>
      <c r="B331" s="465"/>
      <c r="C331" s="466"/>
      <c r="D331" s="466"/>
      <c r="E331" s="454"/>
      <c r="F331" s="434" t="s">
        <v>88</v>
      </c>
      <c r="G331" s="435"/>
      <c r="H331" s="90"/>
      <c r="I331" s="313">
        <v>8.4019999999999992</v>
      </c>
      <c r="J331" s="295" t="s">
        <v>237</v>
      </c>
      <c r="K331" s="515" t="s">
        <v>111</v>
      </c>
      <c r="L331" s="26" t="str">
        <f>CONCATENATE(P331,Q331,R331)</f>
        <v>Create a local Holme Valley habitat and wildlife plan to integrate parks, gardens and open spaces to facilitate effective wildlife ranges.</v>
      </c>
      <c r="M331" s="335" t="s">
        <v>91</v>
      </c>
      <c r="N331" s="26"/>
      <c r="O331" s="28"/>
      <c r="P331" s="71" t="s">
        <v>91</v>
      </c>
      <c r="Q331" s="71"/>
      <c r="R331" s="28"/>
      <c r="S331" s="393"/>
      <c r="V331" s="378"/>
      <c r="W331" s="379">
        <f t="shared" si="26"/>
        <v>323</v>
      </c>
    </row>
    <row r="332" spans="1:23" ht="90">
      <c r="A332" s="444"/>
      <c r="B332" s="465"/>
      <c r="C332" s="466"/>
      <c r="D332" s="466"/>
      <c r="E332" s="454"/>
      <c r="F332" s="434" t="s">
        <v>88</v>
      </c>
      <c r="G332" s="435"/>
      <c r="H332" s="90"/>
      <c r="I332" s="313">
        <v>8.4039999999999999</v>
      </c>
      <c r="J332" s="295" t="s">
        <v>237</v>
      </c>
      <c r="K332" s="513" t="s">
        <v>111</v>
      </c>
      <c r="L332" s="26" t="str">
        <f>CONCATENATE(P332,Q332,R332)</f>
        <v>Create and promote local street warden network of volunteers tasked with facilitating residents taking responsibility for re-greening streets and creating biodiversity.</v>
      </c>
      <c r="M332" s="335" t="s">
        <v>92</v>
      </c>
      <c r="N332" s="26"/>
      <c r="O332" s="26"/>
      <c r="P332" s="61" t="s">
        <v>92</v>
      </c>
      <c r="Q332" s="61"/>
      <c r="R332" s="26"/>
      <c r="S332" s="393"/>
      <c r="V332" s="378"/>
      <c r="W332" s="379">
        <f t="shared" si="26"/>
        <v>324</v>
      </c>
    </row>
    <row r="333" spans="1:23" ht="54">
      <c r="A333" s="444"/>
      <c r="B333" s="465"/>
      <c r="C333" s="466"/>
      <c r="D333" s="466"/>
      <c r="E333" s="454"/>
      <c r="F333" s="434" t="s">
        <v>88</v>
      </c>
      <c r="G333" s="435"/>
      <c r="H333" s="90"/>
      <c r="I333" s="313">
        <v>8.4060000000000006</v>
      </c>
      <c r="J333" s="295" t="s">
        <v>237</v>
      </c>
      <c r="K333" s="513" t="s">
        <v>111</v>
      </c>
      <c r="L333" s="26" t="str">
        <f>CONCATENATE(P333,Q333,R333)</f>
        <v>Encourage community gardens, community orchards, permaculture and wildlife gardening.</v>
      </c>
      <c r="M333" s="335" t="s">
        <v>330</v>
      </c>
      <c r="N333" s="26"/>
      <c r="O333" s="26"/>
      <c r="P333" s="61" t="s">
        <v>330</v>
      </c>
      <c r="Q333" s="61"/>
      <c r="R333" s="26"/>
      <c r="S333" s="393"/>
      <c r="V333" s="378"/>
      <c r="W333" s="379">
        <f t="shared" si="26"/>
        <v>325</v>
      </c>
    </row>
    <row r="334" spans="1:23" ht="120">
      <c r="A334" s="444"/>
      <c r="B334" s="465"/>
      <c r="C334" s="466"/>
      <c r="D334" s="466"/>
      <c r="E334" s="454"/>
      <c r="F334" s="434" t="s">
        <v>88</v>
      </c>
      <c r="G334" s="435"/>
      <c r="H334" s="90"/>
      <c r="I334" s="313">
        <v>8.4079999999999995</v>
      </c>
      <c r="J334" s="295" t="s">
        <v>237</v>
      </c>
      <c r="K334" s="513" t="s">
        <v>111</v>
      </c>
      <c r="L334" s="26" t="str">
        <f>CONCATENATE(P334,Q334,R334)</f>
        <v>Plant many more street trees which provide shade, rather than ornamentals, are suitable as nature/insect friendly species able to support year round wildlife, plus fruit and nut trees and shrubs for local foraging and food education. Shade trees,</v>
      </c>
      <c r="M334" s="335" t="s">
        <v>583</v>
      </c>
      <c r="N334" s="26"/>
      <c r="O334" s="26"/>
      <c r="P334" s="61" t="s">
        <v>93</v>
      </c>
      <c r="Q334" s="61"/>
      <c r="R334" s="26"/>
      <c r="S334" s="393"/>
      <c r="V334" s="378"/>
      <c r="W334" s="379">
        <f t="shared" si="26"/>
        <v>326</v>
      </c>
    </row>
    <row r="335" spans="1:23" ht="90">
      <c r="A335" s="444"/>
      <c r="B335" s="468">
        <v>8.41</v>
      </c>
      <c r="C335" s="469">
        <v>8.41</v>
      </c>
      <c r="D335" s="486">
        <v>8.41</v>
      </c>
      <c r="E335" s="454">
        <v>8.41</v>
      </c>
      <c r="F335" s="434" t="s">
        <v>88</v>
      </c>
      <c r="G335" s="435"/>
      <c r="H335" s="90">
        <v>8.5</v>
      </c>
      <c r="I335" s="313">
        <v>8.41</v>
      </c>
      <c r="J335" s="295" t="s">
        <v>237</v>
      </c>
      <c r="K335" s="505" t="s">
        <v>772</v>
      </c>
      <c r="L335" s="26" t="str">
        <f>CONCATENATE(P335,Q335,R335)</f>
        <v>Encourage home owners to 're-wild' all or part of their gardens, to increase the natural habitats in urban areas and to increase biodiversity.</v>
      </c>
      <c r="M335" s="325" t="s">
        <v>584</v>
      </c>
      <c r="N335" s="66" t="s">
        <v>369</v>
      </c>
      <c r="O335" s="26" t="s">
        <v>648</v>
      </c>
      <c r="P335" s="61" t="s">
        <v>336</v>
      </c>
      <c r="Q335" s="61"/>
      <c r="R335" s="26"/>
      <c r="S335" s="393"/>
      <c r="T335" s="394"/>
      <c r="V335" s="378"/>
      <c r="W335" s="379">
        <f t="shared" si="26"/>
        <v>327</v>
      </c>
    </row>
    <row r="336" spans="1:23" ht="45">
      <c r="A336" s="444"/>
      <c r="B336" s="465"/>
      <c r="C336" s="466"/>
      <c r="D336" s="466">
        <v>8.5</v>
      </c>
      <c r="E336" s="454">
        <v>8.5</v>
      </c>
      <c r="F336" s="434" t="s">
        <v>88</v>
      </c>
      <c r="G336" s="435"/>
      <c r="H336" s="90"/>
      <c r="I336" s="313">
        <v>8.5</v>
      </c>
      <c r="J336" s="300" t="s">
        <v>238</v>
      </c>
      <c r="K336" s="508"/>
      <c r="L336" s="26"/>
      <c r="M336" s="325"/>
      <c r="N336" s="26"/>
      <c r="O336" s="26"/>
      <c r="P336" s="400"/>
      <c r="Q336" s="400"/>
      <c r="R336" s="397"/>
      <c r="S336" s="393"/>
      <c r="V336" s="378"/>
      <c r="W336" s="379">
        <f t="shared" si="26"/>
        <v>328</v>
      </c>
    </row>
    <row r="337" spans="1:23" ht="54">
      <c r="A337" s="444"/>
      <c r="B337" s="465"/>
      <c r="C337" s="466"/>
      <c r="D337" s="466"/>
      <c r="E337" s="454"/>
      <c r="F337" s="434" t="s">
        <v>88</v>
      </c>
      <c r="G337" s="435"/>
      <c r="H337" s="90"/>
      <c r="I337" s="313">
        <v>8.5020000000000007</v>
      </c>
      <c r="J337" s="300" t="s">
        <v>238</v>
      </c>
      <c r="K337" s="515" t="s">
        <v>111</v>
      </c>
      <c r="L337" s="26" t="str">
        <f t="shared" ref="L337:L345" si="28">CONCATENATE(P337,Q337,R337)</f>
        <v>Provide advice, expertise and grant aid for biodiversity restoration in private gardens.</v>
      </c>
      <c r="M337" s="335" t="s">
        <v>94</v>
      </c>
      <c r="N337" s="26"/>
      <c r="O337" s="28"/>
      <c r="P337" s="71" t="s">
        <v>94</v>
      </c>
      <c r="Q337" s="71"/>
      <c r="R337" s="28"/>
      <c r="S337" s="393"/>
      <c r="V337" s="378"/>
      <c r="W337" s="379">
        <f t="shared" si="26"/>
        <v>329</v>
      </c>
    </row>
    <row r="338" spans="1:23" ht="80">
      <c r="A338" s="444"/>
      <c r="B338" s="465"/>
      <c r="C338" s="466"/>
      <c r="D338" s="466"/>
      <c r="E338" s="454"/>
      <c r="F338" s="434" t="s">
        <v>88</v>
      </c>
      <c r="G338" s="435"/>
      <c r="H338" s="90"/>
      <c r="I338" s="313">
        <v>8.5039999999999996</v>
      </c>
      <c r="J338" s="300" t="s">
        <v>238</v>
      </c>
      <c r="K338" s="513" t="s">
        <v>111</v>
      </c>
      <c r="L338" s="26" t="str">
        <f t="shared" si="28"/>
        <v>Restrict use of herbicides and pesticides by Kirklees and Parish Councils on pavements, parks and green spaces to encourage biodiversity</v>
      </c>
      <c r="M338" s="335" t="s">
        <v>585</v>
      </c>
      <c r="N338" s="26"/>
      <c r="O338" s="26"/>
      <c r="P338" s="61" t="s">
        <v>331</v>
      </c>
      <c r="Q338" s="61"/>
      <c r="R338" s="26"/>
      <c r="S338" s="393"/>
      <c r="V338" s="378"/>
      <c r="W338" s="379">
        <f t="shared" si="26"/>
        <v>330</v>
      </c>
    </row>
    <row r="339" spans="1:23" ht="100">
      <c r="A339" s="444"/>
      <c r="B339" s="465"/>
      <c r="C339" s="466"/>
      <c r="D339" s="466"/>
      <c r="E339" s="454"/>
      <c r="F339" s="434" t="s">
        <v>88</v>
      </c>
      <c r="G339" s="435"/>
      <c r="H339" s="90"/>
      <c r="I339" s="313">
        <v>8.5060000000000002</v>
      </c>
      <c r="J339" s="300" t="s">
        <v>238</v>
      </c>
      <c r="K339" s="513" t="s">
        <v>111</v>
      </c>
      <c r="L339" s="26" t="str">
        <f t="shared" si="28"/>
        <v>Set and achieve targets in terms of restoration of biodiversity by enabling the successful re-introduction of keynote insect, bird and animal species, e.g. bees, butterflies &amp; moths, swifts and swallows &amp; hedgehogs and toads.</v>
      </c>
      <c r="M339" s="335" t="s">
        <v>586</v>
      </c>
      <c r="N339" s="26"/>
      <c r="O339" s="26"/>
      <c r="P339" s="61" t="s">
        <v>95</v>
      </c>
      <c r="Q339" s="61"/>
      <c r="R339" s="26"/>
      <c r="S339" s="393"/>
      <c r="V339" s="378"/>
      <c r="W339" s="379">
        <f t="shared" si="26"/>
        <v>331</v>
      </c>
    </row>
    <row r="340" spans="1:23" ht="120">
      <c r="A340" s="444"/>
      <c r="B340" s="465"/>
      <c r="C340" s="466"/>
      <c r="D340" s="466"/>
      <c r="E340" s="454"/>
      <c r="F340" s="434" t="s">
        <v>88</v>
      </c>
      <c r="G340" s="435"/>
      <c r="H340" s="90"/>
      <c r="I340" s="313">
        <v>8.5079999999999991</v>
      </c>
      <c r="J340" s="300" t="s">
        <v>238</v>
      </c>
      <c r="K340" s="513" t="s">
        <v>111</v>
      </c>
      <c r="L340" s="26" t="str">
        <f t="shared" si="28"/>
        <v>Use parks and green spaces as ‘bridgeheads’ with more trees, hedgerows &amp; wild planted areas for restoring biodiversity of insect life in particular as a cornerstone lifeform. Parksand green spaces  to become focal points for nature restoration as well as recreation.</v>
      </c>
      <c r="M340" s="335" t="s">
        <v>587</v>
      </c>
      <c r="N340" s="26"/>
      <c r="O340" s="26"/>
      <c r="P340" s="61" t="s">
        <v>332</v>
      </c>
      <c r="Q340" s="61"/>
      <c r="R340" s="26"/>
      <c r="S340" s="393"/>
      <c r="V340" s="378"/>
      <c r="W340" s="379">
        <f t="shared" si="26"/>
        <v>332</v>
      </c>
    </row>
    <row r="341" spans="1:23" ht="80">
      <c r="A341" s="444"/>
      <c r="B341" s="468">
        <v>8.51</v>
      </c>
      <c r="C341" s="469">
        <v>8.51</v>
      </c>
      <c r="D341" s="486">
        <v>8.51</v>
      </c>
      <c r="E341" s="470">
        <v>8.51</v>
      </c>
      <c r="F341" s="434" t="s">
        <v>88</v>
      </c>
      <c r="G341" s="435"/>
      <c r="H341" s="90">
        <v>8.6</v>
      </c>
      <c r="I341" s="313">
        <v>8.51</v>
      </c>
      <c r="J341" s="300" t="s">
        <v>238</v>
      </c>
      <c r="K341" s="506" t="s">
        <v>148</v>
      </c>
      <c r="L341" s="26" t="str">
        <f t="shared" si="28"/>
        <v>Encourage local farmersand landowners to plant new organic wildflower meadows</v>
      </c>
      <c r="M341" s="325" t="s">
        <v>398</v>
      </c>
      <c r="N341" s="72" t="s">
        <v>397</v>
      </c>
      <c r="O341" s="26" t="s">
        <v>650</v>
      </c>
      <c r="P341" s="61" t="s">
        <v>398</v>
      </c>
      <c r="Q341" s="61"/>
      <c r="R341" s="26"/>
      <c r="S341" s="393"/>
      <c r="T341" s="394"/>
      <c r="V341" s="378"/>
      <c r="W341" s="379">
        <f t="shared" si="26"/>
        <v>333</v>
      </c>
    </row>
    <row r="342" spans="1:23" ht="45">
      <c r="A342" s="444"/>
      <c r="B342" s="465"/>
      <c r="C342" s="466"/>
      <c r="D342" s="466"/>
      <c r="E342" s="454"/>
      <c r="F342" s="434" t="s">
        <v>88</v>
      </c>
      <c r="G342" s="435"/>
      <c r="H342" s="90"/>
      <c r="I342" s="313">
        <v>8.5120000000000005</v>
      </c>
      <c r="J342" s="300" t="s">
        <v>238</v>
      </c>
      <c r="K342" s="513" t="s">
        <v>111</v>
      </c>
      <c r="L342" s="26" t="str">
        <f t="shared" si="28"/>
        <v>Get local schools to pledge to have 'pesticide-free' school playing fields .</v>
      </c>
      <c r="M342" s="335" t="s">
        <v>406</v>
      </c>
      <c r="N342" s="26"/>
      <c r="O342" s="26"/>
      <c r="P342" s="61" t="s">
        <v>321</v>
      </c>
      <c r="Q342" s="61" t="s">
        <v>111</v>
      </c>
      <c r="R342" s="26"/>
      <c r="S342" s="393"/>
      <c r="V342" s="378"/>
      <c r="W342" s="379">
        <f t="shared" si="26"/>
        <v>334</v>
      </c>
    </row>
    <row r="343" spans="1:23" ht="60">
      <c r="A343" s="444"/>
      <c r="B343" s="465"/>
      <c r="C343" s="466"/>
      <c r="D343" s="466"/>
      <c r="E343" s="454"/>
      <c r="F343" s="434" t="s">
        <v>88</v>
      </c>
      <c r="G343" s="435"/>
      <c r="H343" s="90"/>
      <c r="I343" s="313">
        <v>8.5139999999999993</v>
      </c>
      <c r="J343" s="300" t="s">
        <v>238</v>
      </c>
      <c r="K343" s="513" t="s">
        <v>111</v>
      </c>
      <c r="L343" s="26" t="str">
        <f t="shared" si="28"/>
        <v>Get local football clubs, rugby clubs, athletics/running clubs to pledge have 'pesticide-free' playing fields .</v>
      </c>
      <c r="M343" s="335" t="s">
        <v>407</v>
      </c>
      <c r="N343" s="26"/>
      <c r="O343" s="26"/>
      <c r="P343" s="61" t="s">
        <v>320</v>
      </c>
      <c r="Q343" s="61" t="s">
        <v>111</v>
      </c>
      <c r="R343" s="26"/>
      <c r="S343" s="393"/>
      <c r="V343" s="378"/>
      <c r="W343" s="379">
        <f t="shared" si="26"/>
        <v>335</v>
      </c>
    </row>
    <row r="344" spans="1:23" ht="45">
      <c r="A344" s="444"/>
      <c r="B344" s="465"/>
      <c r="C344" s="466"/>
      <c r="D344" s="466"/>
      <c r="E344" s="454"/>
      <c r="F344" s="434" t="s">
        <v>88</v>
      </c>
      <c r="G344" s="435"/>
      <c r="H344" s="90"/>
      <c r="I344" s="313">
        <v>8.516</v>
      </c>
      <c r="J344" s="300" t="s">
        <v>238</v>
      </c>
      <c r="K344" s="513" t="s">
        <v>111</v>
      </c>
      <c r="L344" s="26" t="str">
        <f t="shared" si="28"/>
        <v>Push for a RSPB reserve in the Holme Valley.</v>
      </c>
      <c r="M344" s="335" t="s">
        <v>408</v>
      </c>
      <c r="N344" s="26"/>
      <c r="O344" s="26"/>
      <c r="P344" s="61" t="s">
        <v>323</v>
      </c>
      <c r="Q344" s="61" t="s">
        <v>111</v>
      </c>
      <c r="R344" s="26"/>
      <c r="S344" s="393"/>
      <c r="V344" s="378"/>
      <c r="W344" s="379">
        <f t="shared" si="26"/>
        <v>336</v>
      </c>
    </row>
    <row r="345" spans="1:23" ht="120">
      <c r="A345" s="444"/>
      <c r="B345" s="468">
        <v>8.5180000000000007</v>
      </c>
      <c r="C345" s="469">
        <v>8.5180000000000007</v>
      </c>
      <c r="D345" s="486">
        <v>8.5180000000000007</v>
      </c>
      <c r="E345" s="470">
        <v>8.5180000000000007</v>
      </c>
      <c r="F345" s="434" t="s">
        <v>88</v>
      </c>
      <c r="G345" s="435"/>
      <c r="H345" s="90">
        <v>8.6999999999999993</v>
      </c>
      <c r="I345" s="313">
        <v>8.5180000000000007</v>
      </c>
      <c r="J345" s="300" t="s">
        <v>238</v>
      </c>
      <c r="K345" s="505" t="s">
        <v>764</v>
      </c>
      <c r="L345" s="26" t="str">
        <f t="shared" si="28"/>
        <v>Engage with Kirklees Council to understand how 'green spaces' can be better managed to increase biodiversity - issues  - grass cutting of road verges and grassed public areas, school playinig fields, pathways, rewilding, maintenance programmes etc.</v>
      </c>
      <c r="M345" s="325" t="s">
        <v>588</v>
      </c>
      <c r="N345" s="66" t="s">
        <v>396</v>
      </c>
      <c r="O345" s="26" t="s">
        <v>649</v>
      </c>
      <c r="P345" s="61" t="s">
        <v>334</v>
      </c>
      <c r="Q345" s="61" t="s">
        <v>111</v>
      </c>
      <c r="R345" s="26"/>
      <c r="S345" s="393"/>
      <c r="V345" s="378"/>
      <c r="W345" s="379">
        <f t="shared" si="26"/>
        <v>337</v>
      </c>
    </row>
    <row r="346" spans="1:23" ht="45">
      <c r="A346" s="444"/>
      <c r="B346" s="465"/>
      <c r="C346" s="466"/>
      <c r="D346" s="466">
        <v>8.6</v>
      </c>
      <c r="E346" s="454">
        <v>8.6</v>
      </c>
      <c r="F346" s="434" t="s">
        <v>88</v>
      </c>
      <c r="G346" s="435"/>
      <c r="H346" s="90"/>
      <c r="I346" s="313">
        <v>8.6</v>
      </c>
      <c r="J346" s="295" t="s">
        <v>239</v>
      </c>
      <c r="K346" s="508"/>
      <c r="L346" s="26"/>
      <c r="M346" s="325"/>
      <c r="N346" s="26"/>
      <c r="O346" s="26"/>
      <c r="P346" s="400"/>
      <c r="Q346" s="400"/>
      <c r="R346" s="397"/>
      <c r="S346" s="393"/>
      <c r="V346" s="378"/>
      <c r="W346" s="379">
        <f t="shared" si="26"/>
        <v>338</v>
      </c>
    </row>
    <row r="347" spans="1:23" ht="54">
      <c r="A347" s="444"/>
      <c r="B347" s="465"/>
      <c r="C347" s="466"/>
      <c r="D347" s="466"/>
      <c r="E347" s="454"/>
      <c r="F347" s="434" t="s">
        <v>88</v>
      </c>
      <c r="G347" s="435"/>
      <c r="H347" s="90"/>
      <c r="I347" s="313">
        <v>8.6020000000000003</v>
      </c>
      <c r="J347" s="295" t="s">
        <v>239</v>
      </c>
      <c r="K347" s="515" t="s">
        <v>111</v>
      </c>
      <c r="L347" s="26" t="str">
        <f>CONCATENATE(P347,Q347,R347)</f>
        <v>Restrict commercial car wash facilities to reduce water use and local pollution.</v>
      </c>
      <c r="M347" s="335" t="s">
        <v>96</v>
      </c>
      <c r="N347" s="26"/>
      <c r="O347" s="28"/>
      <c r="P347" s="71" t="s">
        <v>96</v>
      </c>
      <c r="Q347" s="71"/>
      <c r="R347" s="392"/>
      <c r="S347" s="393"/>
      <c r="V347" s="378"/>
      <c r="W347" s="379">
        <f t="shared" si="26"/>
        <v>339</v>
      </c>
    </row>
    <row r="348" spans="1:23" ht="80">
      <c r="A348" s="444"/>
      <c r="B348" s="465"/>
      <c r="C348" s="466"/>
      <c r="D348" s="466"/>
      <c r="E348" s="454"/>
      <c r="F348" s="434" t="s">
        <v>88</v>
      </c>
      <c r="G348" s="435"/>
      <c r="H348" s="90"/>
      <c r="I348" s="313">
        <v>8.6039999999999992</v>
      </c>
      <c r="J348" s="295" t="s">
        <v>239</v>
      </c>
      <c r="K348" s="513" t="s">
        <v>111</v>
      </c>
      <c r="L348" s="26" t="str">
        <f>CONCATENATE(P348,Q348,R348)</f>
        <v>Restrict paving of gardens with impervious materials. Lobby Councils for no hard surfacing for parking in front gardens, should be free draining.</v>
      </c>
      <c r="M348" s="335" t="s">
        <v>589</v>
      </c>
      <c r="N348" s="26"/>
      <c r="O348" s="26"/>
      <c r="P348" s="61" t="s">
        <v>322</v>
      </c>
      <c r="Q348" s="61"/>
      <c r="R348" s="392"/>
      <c r="S348" s="393"/>
      <c r="V348" s="378"/>
      <c r="W348" s="379">
        <f t="shared" si="26"/>
        <v>340</v>
      </c>
    </row>
    <row r="349" spans="1:23" ht="72">
      <c r="A349" s="444"/>
      <c r="B349" s="465"/>
      <c r="C349" s="466"/>
      <c r="D349" s="466"/>
      <c r="E349" s="454"/>
      <c r="F349" s="434" t="s">
        <v>88</v>
      </c>
      <c r="G349" s="435"/>
      <c r="H349" s="90"/>
      <c r="I349" s="313">
        <v>8.6059999999999999</v>
      </c>
      <c r="J349" s="295" t="s">
        <v>239</v>
      </c>
      <c r="K349" s="513" t="s">
        <v>111</v>
      </c>
      <c r="L349" s="26" t="str">
        <f>CONCATENATE(P349,Q349,R349)</f>
        <v>Swap ornamentals planting in public areas with productive vegetable and fruit planting e.g beds outside Holmfirth Civic Hall</v>
      </c>
      <c r="M349" s="335" t="s">
        <v>319</v>
      </c>
      <c r="N349" s="26"/>
      <c r="O349" s="26"/>
      <c r="P349" s="61" t="s">
        <v>319</v>
      </c>
      <c r="Q349" s="61"/>
      <c r="R349" s="392"/>
      <c r="S349" s="393"/>
      <c r="V349" s="378"/>
      <c r="W349" s="379">
        <f t="shared" si="26"/>
        <v>341</v>
      </c>
    </row>
    <row r="350" spans="1:23" ht="80">
      <c r="A350" s="444"/>
      <c r="B350" s="465"/>
      <c r="C350" s="466"/>
      <c r="D350" s="466"/>
      <c r="E350" s="454"/>
      <c r="F350" s="434" t="s">
        <v>88</v>
      </c>
      <c r="G350" s="435"/>
      <c r="H350" s="90"/>
      <c r="I350" s="313">
        <v>8.6080000000000005</v>
      </c>
      <c r="J350" s="295" t="s">
        <v>239</v>
      </c>
      <c r="K350" s="513" t="s">
        <v>111</v>
      </c>
      <c r="L350" s="26" t="str">
        <f>CONCATENATE(P350,Q350,R350)</f>
        <v xml:space="preserve">Restrict or control woodburning, oil and solid fuel burning systems, including bonfires and land burning, to minimise air pollution and reduce carbon emissions. </v>
      </c>
      <c r="M350" s="335" t="s">
        <v>590</v>
      </c>
      <c r="N350" s="26"/>
      <c r="O350" s="26"/>
      <c r="P350" s="61"/>
      <c r="Q350" s="61" t="s">
        <v>591</v>
      </c>
      <c r="R350" s="392"/>
      <c r="S350" s="393"/>
      <c r="V350" s="378"/>
      <c r="W350" s="379">
        <f t="shared" si="26"/>
        <v>342</v>
      </c>
    </row>
    <row r="351" spans="1:23" ht="14.25" customHeight="1" thickBot="1">
      <c r="B351" s="472"/>
      <c r="C351" s="473"/>
      <c r="D351" s="473"/>
      <c r="E351" s="474"/>
      <c r="F351" s="436"/>
      <c r="G351" s="437"/>
      <c r="H351" s="266"/>
      <c r="I351" s="315"/>
      <c r="J351" s="301"/>
      <c r="K351" s="516"/>
      <c r="L351" s="41"/>
      <c r="M351" s="91"/>
      <c r="N351" s="438"/>
      <c r="O351" s="438"/>
      <c r="P351" s="438"/>
      <c r="Q351" s="440"/>
      <c r="R351" s="440"/>
      <c r="S351" s="441"/>
    </row>
    <row r="352" spans="1:23" ht="6.75" customHeight="1">
      <c r="N352" s="44"/>
      <c r="O352" s="44"/>
      <c r="T352" s="381" t="str">
        <f t="array" ref="T352">F9:T352</f>
        <v>Community Mobilisation</v>
      </c>
    </row>
    <row r="353" spans="14:15">
      <c r="N353" s="44"/>
      <c r="O353" s="44"/>
    </row>
    <row r="354" spans="14:15">
      <c r="N354" s="44"/>
      <c r="O354" s="44"/>
    </row>
  </sheetData>
  <sortState ref="B8:AC350">
    <sortCondition ref="I8:I350"/>
  </sortState>
  <printOptions horizontalCentered="1"/>
  <pageMargins left="0.35433070866141736" right="0.23622047244094491" top="0.35433070866141736" bottom="0.15748031496062992" header="0.31496062992125984" footer="0.31496062992125984"/>
  <pageSetup paperSize="9" scale="37" fitToHeight="35" orientation="portrait"/>
  <rowBreaks count="12" manualBreakCount="12">
    <brk id="20" min="5" max="19" man="1"/>
    <brk id="39" min="5" max="19" man="1"/>
    <brk id="67" min="5" max="19" man="1"/>
    <brk id="81" min="5" max="19" man="1"/>
    <brk id="97" min="5" max="19" man="1"/>
    <brk id="188" min="5" max="19" man="1"/>
    <brk id="214" min="5" max="19" man="1"/>
    <brk id="236" min="5" max="19" man="1"/>
    <brk id="248" max="16383" man="1"/>
    <brk id="259" min="5" max="19" man="1"/>
    <brk id="264" min="5" max="19" man="1"/>
    <brk id="312" max="16383" man="1"/>
  </rowBreaks>
  <extLst>
    <ext xmlns:x14="http://schemas.microsoft.com/office/spreadsheetml/2009/9/main" uri="{78C0D931-6437-407d-A8EE-F0AAD7539E65}">
      <x14:conditionalFormattings>
        <x14:conditionalFormatting xmlns:xm="http://schemas.microsoft.com/office/excel/2006/main">
          <x14:cfRule type="iconSet" priority="13" id="{19CCC9D2-F322-4024-BECA-16CFA6703B8A}">
            <x14:iconSet iconSet="3Stars">
              <x14:cfvo type="percent">
                <xm:f>0</xm:f>
              </x14:cfvo>
              <x14:cfvo type="percent">
                <xm:f>2</xm:f>
              </x14:cfvo>
              <x14:cfvo type="num">
                <xm:f>3</xm:f>
              </x14:cfvo>
            </x14:iconSet>
          </x14:cfRule>
          <xm:sqref>S56</xm:sqref>
        </x14:conditionalFormatting>
        <x14:conditionalFormatting xmlns:xm="http://schemas.microsoft.com/office/excel/2006/main">
          <x14:cfRule type="iconSet" priority="12" id="{4FE362D3-2319-4DE3-B586-919E626B5AD6}">
            <x14:iconSet iconSet="3Stars">
              <x14:cfvo type="percent">
                <xm:f>0</xm:f>
              </x14:cfvo>
              <x14:cfvo type="percent">
                <xm:f>2</xm:f>
              </x14:cfvo>
              <x14:cfvo type="num">
                <xm:f>3</xm:f>
              </x14:cfvo>
            </x14:iconSet>
          </x14:cfRule>
          <xm:sqref>S60</xm:sqref>
        </x14:conditionalFormatting>
        <x14:conditionalFormatting xmlns:xm="http://schemas.microsoft.com/office/excel/2006/main">
          <x14:cfRule type="iconSet" priority="11" id="{B1EC1BFE-57A8-4F88-9CC6-3C260DD4BF7E}">
            <x14:iconSet iconSet="3Stars">
              <x14:cfvo type="percent">
                <xm:f>0</xm:f>
              </x14:cfvo>
              <x14:cfvo type="percent">
                <xm:f>2</xm:f>
              </x14:cfvo>
              <x14:cfvo type="num">
                <xm:f>3</xm:f>
              </x14:cfvo>
            </x14:iconSet>
          </x14:cfRule>
          <xm:sqref>S62</xm:sqref>
        </x14:conditionalFormatting>
        <x14:conditionalFormatting xmlns:xm="http://schemas.microsoft.com/office/excel/2006/main">
          <x14:cfRule type="iconSet" priority="10" id="{A4AC4F6E-979C-4F23-85CC-61EF855378BB}">
            <x14:iconSet iconSet="3Stars">
              <x14:cfvo type="percent">
                <xm:f>0</xm:f>
              </x14:cfvo>
              <x14:cfvo type="percent">
                <xm:f>2</xm:f>
              </x14:cfvo>
              <x14:cfvo type="num">
                <xm:f>3</xm:f>
              </x14:cfvo>
            </x14:iconSet>
          </x14:cfRule>
          <xm:sqref>S61</xm:sqref>
        </x14:conditionalFormatting>
        <x14:conditionalFormatting xmlns:xm="http://schemas.microsoft.com/office/excel/2006/main">
          <x14:cfRule type="iconSet" priority="9" id="{9C0BB004-0DAF-4629-A4CB-CAF5A4789409}">
            <x14:iconSet iconSet="3Stars">
              <x14:cfvo type="percent">
                <xm:f>0</xm:f>
              </x14:cfvo>
              <x14:cfvo type="percent">
                <xm:f>2</xm:f>
              </x14:cfvo>
              <x14:cfvo type="num">
                <xm:f>3</xm:f>
              </x14:cfvo>
            </x14:iconSet>
          </x14:cfRule>
          <xm:sqref>S67</xm:sqref>
        </x14:conditionalFormatting>
        <x14:conditionalFormatting xmlns:xm="http://schemas.microsoft.com/office/excel/2006/main">
          <x14:cfRule type="iconSet" priority="8" id="{C4CFB2B2-96D5-4B9E-9573-8362568AF610}">
            <x14:iconSet iconSet="3Stars">
              <x14:cfvo type="percent">
                <xm:f>0</xm:f>
              </x14:cfvo>
              <x14:cfvo type="percent">
                <xm:f>2</xm:f>
              </x14:cfvo>
              <x14:cfvo type="num">
                <xm:f>3</xm:f>
              </x14:cfvo>
            </x14:iconSet>
          </x14:cfRule>
          <xm:sqref>S71</xm:sqref>
        </x14:conditionalFormatting>
        <x14:conditionalFormatting xmlns:xm="http://schemas.microsoft.com/office/excel/2006/main">
          <x14:cfRule type="iconSet" priority="7" id="{BF3241A7-B02C-4152-906C-86CEBFE1A9E5}">
            <x14:iconSet iconSet="3Stars">
              <x14:cfvo type="percent">
                <xm:f>0</xm:f>
              </x14:cfvo>
              <x14:cfvo type="percent">
                <xm:f>2</xm:f>
              </x14:cfvo>
              <x14:cfvo type="num">
                <xm:f>3</xm:f>
              </x14:cfvo>
            </x14:iconSet>
          </x14:cfRule>
          <xm:sqref>S73</xm:sqref>
        </x14:conditionalFormatting>
        <x14:conditionalFormatting xmlns:xm="http://schemas.microsoft.com/office/excel/2006/main">
          <x14:cfRule type="iconSet" priority="6" id="{F9ED5C84-D5A5-4C13-AE8B-ED0B594CFD63}">
            <x14:iconSet iconSet="3Stars">
              <x14:cfvo type="percent">
                <xm:f>0</xm:f>
              </x14:cfvo>
              <x14:cfvo type="percent">
                <xm:f>2</xm:f>
              </x14:cfvo>
              <x14:cfvo type="num">
                <xm:f>3</xm:f>
              </x14:cfvo>
            </x14:iconSet>
          </x14:cfRule>
          <xm:sqref>S78</xm:sqref>
        </x14:conditionalFormatting>
        <x14:conditionalFormatting xmlns:xm="http://schemas.microsoft.com/office/excel/2006/main">
          <x14:cfRule type="iconSet" priority="5" id="{2316B2DB-C7DA-4108-B895-D0E626AABD87}">
            <x14:iconSet iconSet="3Stars">
              <x14:cfvo type="percent">
                <xm:f>0</xm:f>
              </x14:cfvo>
              <x14:cfvo type="percent">
                <xm:f>2</xm:f>
              </x14:cfvo>
              <x14:cfvo type="num">
                <xm:f>3</xm:f>
              </x14:cfvo>
            </x14:iconSet>
          </x14:cfRule>
          <xm:sqref>S45</xm:sqref>
        </x14:conditionalFormatting>
        <x14:conditionalFormatting xmlns:xm="http://schemas.microsoft.com/office/excel/2006/main">
          <x14:cfRule type="iconSet" priority="4" id="{394F9C76-5747-454E-BECD-77DFD38C7205}">
            <x14:iconSet iconSet="3Stars">
              <x14:cfvo type="percent">
                <xm:f>0</xm:f>
              </x14:cfvo>
              <x14:cfvo type="percent">
                <xm:f>2</xm:f>
              </x14:cfvo>
              <x14:cfvo type="num">
                <xm:f>3</xm:f>
              </x14:cfvo>
            </x14:iconSet>
          </x14:cfRule>
          <xm:sqref>S72</xm:sqref>
        </x14:conditionalFormatting>
        <x14:conditionalFormatting xmlns:xm="http://schemas.microsoft.com/office/excel/2006/main">
          <x14:cfRule type="iconSet" priority="3" id="{878EA85B-0C1A-44A8-BF92-A381AFCB3D7A}">
            <x14:iconSet iconSet="3Stars">
              <x14:cfvo type="percent">
                <xm:f>0</xm:f>
              </x14:cfvo>
              <x14:cfvo type="percent">
                <xm:f>2</xm:f>
              </x14:cfvo>
              <x14:cfvo type="num">
                <xm:f>3</xm:f>
              </x14:cfvo>
            </x14:iconSet>
          </x14:cfRule>
          <xm:sqref>S41</xm:sqref>
        </x14:conditionalFormatting>
        <x14:conditionalFormatting xmlns:xm="http://schemas.microsoft.com/office/excel/2006/main">
          <x14:cfRule type="iconSet" priority="2" id="{4D77EC67-AB33-4ECB-B7D8-A1E167FCCAEE}">
            <x14:iconSet iconSet="3Stars">
              <x14:cfvo type="percent">
                <xm:f>0</xm:f>
              </x14:cfvo>
              <x14:cfvo type="percent">
                <xm:f>2</xm:f>
              </x14:cfvo>
              <x14:cfvo type="num">
                <xm:f>3</xm:f>
              </x14:cfvo>
            </x14:iconSet>
          </x14:cfRule>
          <xm:sqref>S42</xm:sqref>
        </x14:conditionalFormatting>
        <x14:conditionalFormatting xmlns:xm="http://schemas.microsoft.com/office/excel/2006/main">
          <x14:cfRule type="iconSet" priority="1" id="{2D0DFD9C-8466-41BB-A026-1FDD2E5F264A}">
            <x14:iconSet iconSet="3Stars">
              <x14:cfvo type="percent">
                <xm:f>0</xm:f>
              </x14:cfvo>
              <x14:cfvo type="percent">
                <xm:f>2</xm:f>
              </x14:cfvo>
              <x14:cfvo type="num">
                <xm:f>3</xm:f>
              </x14:cfvo>
            </x14:iconSet>
          </x14:cfRule>
          <xm:sqref>S43</xm:sqref>
        </x14:conditionalFormatting>
        <x14:conditionalFormatting xmlns:xm="http://schemas.microsoft.com/office/excel/2006/main">
          <x14:cfRule type="iconSet" priority="1505" id="{D6E4B19A-6DD0-432F-ABAE-E1A38FDCEAAE}">
            <x14:iconSet iconSet="3Stars">
              <x14:cfvo type="percent">
                <xm:f>0</xm:f>
              </x14:cfvo>
              <x14:cfvo type="percent">
                <xm:f>2</xm:f>
              </x14:cfvo>
              <x14:cfvo type="num">
                <xm:f>3</xm:f>
              </x14:cfvo>
            </x14:iconSet>
          </x14:cfRule>
          <xm:sqref>S63:S64 S44 S57:S59 S68:S70 S66 S46 S48:S55 T47:U47</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K59"/>
  <sheetViews>
    <sheetView zoomScale="45" zoomScaleNormal="45" zoomScaleSheetLayoutView="30" zoomScalePageLayoutView="45" workbookViewId="0">
      <pane xSplit="4" ySplit="8" topLeftCell="F30" activePane="bottomRight" state="frozen"/>
      <selection pane="topRight" activeCell="D1" sqref="D1"/>
      <selection pane="bottomLeft" activeCell="A8" sqref="A8"/>
      <selection pane="bottomRight" activeCell="J36" sqref="J36"/>
    </sheetView>
  </sheetViews>
  <sheetFormatPr baseColWidth="10" defaultColWidth="8.83203125" defaultRowHeight="30" x14ac:dyDescent="0"/>
  <cols>
    <col min="1" max="1" width="17.5" hidden="1" customWidth="1"/>
    <col min="2" max="2" width="11" style="57" hidden="1" customWidth="1"/>
    <col min="3" max="3" width="10.83203125" customWidth="1"/>
    <col min="4" max="4" width="12.83203125" style="51" hidden="1" customWidth="1"/>
    <col min="5" max="5" width="3.83203125" hidden="1" customWidth="1"/>
    <col min="6" max="6" width="82.83203125" customWidth="1"/>
    <col min="7" max="11" width="65.83203125" customWidth="1"/>
    <col min="12" max="22" width="93.1640625" hidden="1" customWidth="1"/>
    <col min="23" max="23" width="21.1640625" hidden="1" customWidth="1"/>
    <col min="24" max="24" width="67.5" style="2" hidden="1" customWidth="1"/>
    <col min="25" max="25" width="46" style="2" hidden="1" customWidth="1"/>
    <col min="26" max="27" width="79" style="2" hidden="1" customWidth="1"/>
    <col min="28" max="30" width="48.1640625" style="2" hidden="1" customWidth="1"/>
    <col min="31" max="31" width="67.5" hidden="1" customWidth="1"/>
    <col min="32" max="32" width="69.5" hidden="1" customWidth="1"/>
    <col min="33" max="33" width="62.5" hidden="1" customWidth="1"/>
    <col min="34" max="34" width="1.1640625" style="1" customWidth="1"/>
    <col min="35" max="35" width="1.5" customWidth="1"/>
    <col min="36" max="36" width="16.83203125" customWidth="1"/>
  </cols>
  <sheetData>
    <row r="1" spans="1:37" ht="37" hidden="1" customHeight="1">
      <c r="A1" s="42" t="s">
        <v>0</v>
      </c>
      <c r="B1" s="42"/>
      <c r="C1" s="529" t="s">
        <v>730</v>
      </c>
      <c r="D1" s="530"/>
      <c r="E1" s="530"/>
      <c r="F1" s="530"/>
      <c r="G1" s="530"/>
      <c r="H1" s="530"/>
      <c r="I1" s="530"/>
      <c r="J1" s="530"/>
      <c r="K1" s="531"/>
      <c r="L1" s="1" t="e">
        <f>+O:ML:W:NJL</f>
        <v>#VALUE!</v>
      </c>
      <c r="M1" s="1"/>
      <c r="N1" s="1"/>
      <c r="O1" s="1"/>
      <c r="P1" s="1"/>
      <c r="Q1" s="1"/>
      <c r="R1" s="1"/>
      <c r="S1" s="1"/>
      <c r="T1" s="1"/>
      <c r="U1" s="1"/>
      <c r="V1" s="1"/>
      <c r="AG1" s="3"/>
      <c r="AH1" s="4" t="s">
        <v>602</v>
      </c>
      <c r="AJ1" s="75" t="s">
        <v>379</v>
      </c>
      <c r="AK1" s="73" t="s">
        <v>380</v>
      </c>
    </row>
    <row r="2" spans="1:37" ht="54.75" customHeight="1" thickBot="1">
      <c r="A2" s="52" t="s">
        <v>132</v>
      </c>
      <c r="B2" s="53"/>
      <c r="C2" s="532"/>
      <c r="D2" s="533"/>
      <c r="E2" s="533"/>
      <c r="F2" s="533"/>
      <c r="G2" s="533"/>
      <c r="H2" s="533"/>
      <c r="I2" s="533"/>
      <c r="J2" s="533"/>
      <c r="K2" s="534"/>
      <c r="AG2" s="3"/>
      <c r="AJ2" s="74">
        <v>6</v>
      </c>
      <c r="AK2" s="73" t="s">
        <v>381</v>
      </c>
    </row>
    <row r="3" spans="1:37" ht="20.25" hidden="1" customHeight="1" thickBot="1">
      <c r="A3" s="52"/>
      <c r="B3" s="53"/>
      <c r="C3" s="535"/>
      <c r="D3" s="536"/>
      <c r="E3" s="536"/>
      <c r="F3" s="536"/>
      <c r="G3" s="536"/>
      <c r="H3" s="536"/>
      <c r="I3" s="536"/>
      <c r="J3" s="536"/>
      <c r="K3" s="537"/>
      <c r="AG3" s="3"/>
      <c r="AJ3" s="74"/>
      <c r="AK3" s="73"/>
    </row>
    <row r="4" spans="1:37" ht="65.25" customHeight="1" thickBot="1">
      <c r="A4" s="118"/>
      <c r="B4" s="119" t="s">
        <v>601</v>
      </c>
      <c r="C4" s="145"/>
      <c r="D4" s="146"/>
      <c r="E4" s="147" t="s">
        <v>1</v>
      </c>
      <c r="F4" s="147" t="s">
        <v>1</v>
      </c>
      <c r="G4" s="148" t="s">
        <v>711</v>
      </c>
      <c r="H4" s="148" t="s">
        <v>665</v>
      </c>
      <c r="I4" s="148" t="s">
        <v>666</v>
      </c>
      <c r="J4" s="148" t="s">
        <v>709</v>
      </c>
      <c r="K4" s="148" t="s">
        <v>712</v>
      </c>
      <c r="L4" s="80"/>
      <c r="M4" s="80"/>
      <c r="N4" s="80"/>
      <c r="O4" s="80"/>
      <c r="P4" s="80"/>
      <c r="Q4" s="80"/>
      <c r="R4" s="80"/>
      <c r="S4" s="80"/>
      <c r="T4" s="80"/>
      <c r="U4" s="80"/>
      <c r="V4" s="80"/>
      <c r="W4" s="80" t="s">
        <v>603</v>
      </c>
      <c r="X4" s="5" t="s">
        <v>240</v>
      </c>
      <c r="Y4" s="94" t="s">
        <v>606</v>
      </c>
      <c r="Z4" s="5" t="s">
        <v>605</v>
      </c>
      <c r="AA4" s="5" t="s">
        <v>604</v>
      </c>
      <c r="AB4" s="94" t="s">
        <v>658</v>
      </c>
      <c r="AC4" s="94" t="s">
        <v>607</v>
      </c>
      <c r="AD4" s="94" t="s">
        <v>659</v>
      </c>
      <c r="AE4" s="5" t="s">
        <v>3</v>
      </c>
      <c r="AF4" s="5" t="s">
        <v>123</v>
      </c>
      <c r="AG4" s="5" t="s">
        <v>124</v>
      </c>
      <c r="AH4" s="6"/>
      <c r="AJ4" s="74">
        <v>7</v>
      </c>
      <c r="AK4" s="73" t="s">
        <v>382</v>
      </c>
    </row>
    <row r="5" spans="1:37" ht="5.5" hidden="1" customHeight="1">
      <c r="A5" s="7"/>
      <c r="B5" s="54"/>
      <c r="C5" s="149"/>
      <c r="D5" s="150"/>
      <c r="E5" s="151"/>
      <c r="F5" s="151"/>
      <c r="G5" s="152"/>
      <c r="H5" s="152"/>
      <c r="I5" s="152"/>
      <c r="J5" s="152"/>
      <c r="K5" s="153"/>
      <c r="L5" s="101"/>
      <c r="M5" s="101"/>
      <c r="N5" s="101"/>
      <c r="O5" s="101"/>
      <c r="P5" s="101"/>
      <c r="Q5" s="101"/>
      <c r="R5" s="101"/>
      <c r="S5" s="101"/>
      <c r="T5" s="101"/>
      <c r="U5" s="101"/>
      <c r="V5" s="101"/>
      <c r="W5" s="50"/>
      <c r="X5" s="8"/>
      <c r="Y5" s="8"/>
      <c r="Z5" s="8"/>
      <c r="AA5" s="13"/>
      <c r="AB5" s="13"/>
      <c r="AC5" s="13"/>
      <c r="AD5" s="13"/>
      <c r="AE5" s="50"/>
      <c r="AH5" s="9"/>
    </row>
    <row r="6" spans="1:37" ht="38.25" hidden="1" customHeight="1">
      <c r="A6" s="10"/>
      <c r="B6" s="55"/>
      <c r="C6" s="154"/>
      <c r="D6" s="155"/>
      <c r="E6" s="152"/>
      <c r="F6" s="152"/>
      <c r="G6" s="152"/>
      <c r="H6" s="152"/>
      <c r="I6" s="152"/>
      <c r="J6" s="152"/>
      <c r="K6" s="153"/>
      <c r="L6" s="11"/>
      <c r="M6" s="11"/>
      <c r="N6" s="11"/>
      <c r="O6" s="11"/>
      <c r="P6" s="11"/>
      <c r="Q6" s="11"/>
      <c r="R6" s="11"/>
      <c r="S6" s="11"/>
      <c r="T6" s="11"/>
      <c r="U6" s="11"/>
      <c r="V6" s="11"/>
      <c r="W6" s="50"/>
      <c r="X6" s="13"/>
      <c r="Y6" s="13"/>
      <c r="Z6" s="13"/>
      <c r="AA6" s="97" t="s">
        <v>636</v>
      </c>
      <c r="AB6" s="95">
        <f>SUM(AB9:AB56)</f>
        <v>0</v>
      </c>
      <c r="AC6" s="95">
        <f>SUM(AC9:AC56)</f>
        <v>0</v>
      </c>
      <c r="AD6" s="95">
        <f>SUM(AD9:AD56)</f>
        <v>0</v>
      </c>
      <c r="AE6" s="50"/>
      <c r="AF6" s="43" t="s">
        <v>97</v>
      </c>
      <c r="AG6" s="43" t="s">
        <v>125</v>
      </c>
      <c r="AH6" s="14"/>
    </row>
    <row r="7" spans="1:37" ht="10.5" hidden="1" customHeight="1" thickBot="1">
      <c r="A7" s="15"/>
      <c r="B7" s="56"/>
      <c r="C7" s="156"/>
      <c r="D7" s="157"/>
      <c r="E7" s="158"/>
      <c r="F7" s="158"/>
      <c r="G7" s="158"/>
      <c r="H7" s="158"/>
      <c r="I7" s="158"/>
      <c r="J7" s="158"/>
      <c r="K7" s="159"/>
      <c r="L7" s="17"/>
      <c r="M7" s="17"/>
      <c r="N7" s="17"/>
      <c r="O7" s="17"/>
      <c r="P7" s="17"/>
      <c r="Q7" s="17"/>
      <c r="R7" s="17"/>
      <c r="S7" s="17"/>
      <c r="T7" s="17"/>
      <c r="U7" s="17"/>
      <c r="V7" s="17"/>
      <c r="W7" s="59"/>
      <c r="X7" s="20"/>
      <c r="Y7" s="20"/>
      <c r="Z7" s="20"/>
      <c r="AA7" s="20"/>
      <c r="AB7" s="20"/>
      <c r="AC7" s="20"/>
      <c r="AD7" s="20"/>
      <c r="AE7" s="59"/>
      <c r="AF7" s="19"/>
      <c r="AG7" s="18"/>
      <c r="AH7" s="21"/>
    </row>
    <row r="8" spans="1:37" ht="6.75" hidden="1" customHeight="1" thickBot="1">
      <c r="A8" s="15"/>
      <c r="B8" s="56"/>
      <c r="C8" s="156"/>
      <c r="D8" s="160"/>
      <c r="E8" s="158"/>
      <c r="F8" s="158"/>
      <c r="G8" s="158"/>
      <c r="H8" s="158"/>
      <c r="I8" s="158"/>
      <c r="J8" s="158"/>
      <c r="K8" s="159"/>
      <c r="L8" s="17"/>
      <c r="M8" s="17"/>
      <c r="N8" s="17"/>
      <c r="O8" s="17"/>
      <c r="P8" s="17"/>
      <c r="Q8" s="17"/>
      <c r="R8" s="17"/>
      <c r="S8" s="17"/>
      <c r="T8" s="17"/>
      <c r="U8" s="17"/>
      <c r="V8" s="17"/>
      <c r="W8" s="19"/>
      <c r="X8" s="20"/>
      <c r="Y8" s="20"/>
      <c r="Z8" s="20"/>
      <c r="AA8" s="67"/>
      <c r="AB8" s="67"/>
      <c r="AC8" s="67"/>
      <c r="AD8" s="67"/>
      <c r="AE8" s="16"/>
      <c r="AF8" s="19"/>
      <c r="AG8" s="18"/>
      <c r="AH8" s="21"/>
    </row>
    <row r="9" spans="1:37" ht="19" hidden="1" customHeight="1">
      <c r="A9" s="92"/>
      <c r="B9" s="93"/>
      <c r="C9" s="161"/>
      <c r="D9" s="162"/>
      <c r="E9" s="163"/>
      <c r="F9" s="163"/>
      <c r="G9" s="164"/>
      <c r="H9" s="165"/>
      <c r="I9" s="165"/>
      <c r="J9" s="165"/>
      <c r="K9" s="166"/>
      <c r="L9" s="113"/>
      <c r="M9" s="23"/>
      <c r="N9" s="23"/>
      <c r="O9" s="23"/>
      <c r="P9" s="23"/>
      <c r="Q9" s="23"/>
      <c r="R9" s="23"/>
      <c r="S9" s="23"/>
      <c r="T9" s="23"/>
      <c r="U9" s="23"/>
      <c r="V9" s="23"/>
      <c r="W9" s="22"/>
      <c r="X9" s="24"/>
      <c r="Y9" s="44"/>
      <c r="Z9" s="24"/>
      <c r="AA9" s="24"/>
      <c r="AB9" s="24"/>
      <c r="AC9" s="24"/>
      <c r="AD9" s="24"/>
      <c r="AE9" s="69" t="s">
        <v>340</v>
      </c>
      <c r="AF9" s="22"/>
      <c r="AG9" s="120"/>
      <c r="AH9" s="124"/>
    </row>
    <row r="10" spans="1:37" ht="32.5" customHeight="1">
      <c r="A10" s="128" t="s">
        <v>5</v>
      </c>
      <c r="B10" s="83"/>
      <c r="C10" s="545" t="s">
        <v>731</v>
      </c>
      <c r="D10" s="182">
        <v>1.1000000000000001</v>
      </c>
      <c r="E10" s="139" t="s">
        <v>198</v>
      </c>
      <c r="F10" s="169" t="s">
        <v>198</v>
      </c>
      <c r="G10" s="183"/>
      <c r="H10" s="184"/>
      <c r="I10" s="184"/>
      <c r="J10" s="184"/>
      <c r="K10" s="185"/>
      <c r="L10" s="114"/>
      <c r="M10" s="27"/>
      <c r="N10" s="27"/>
      <c r="O10" s="27"/>
      <c r="P10" s="27"/>
      <c r="Q10" s="27"/>
      <c r="R10" s="27"/>
      <c r="S10" s="27"/>
      <c r="T10" s="27"/>
      <c r="U10" s="27"/>
      <c r="V10" s="27"/>
      <c r="W10" s="25"/>
      <c r="X10" s="26"/>
      <c r="Y10" s="103"/>
      <c r="Z10" s="66"/>
      <c r="AA10" s="66"/>
      <c r="AB10" s="66"/>
      <c r="AC10" s="66"/>
      <c r="AD10" s="66"/>
      <c r="AE10" s="26"/>
      <c r="AF10" s="26"/>
      <c r="AG10" s="121"/>
      <c r="AH10" s="125"/>
    </row>
    <row r="11" spans="1:37" ht="32.5" customHeight="1">
      <c r="A11" s="128" t="s">
        <v>5</v>
      </c>
      <c r="B11" s="83"/>
      <c r="C11" s="539"/>
      <c r="D11" s="186">
        <v>1.2</v>
      </c>
      <c r="E11" s="168" t="s">
        <v>199</v>
      </c>
      <c r="F11" s="170" t="s">
        <v>199</v>
      </c>
      <c r="G11" s="187"/>
      <c r="H11" s="188"/>
      <c r="I11" s="188"/>
      <c r="J11" s="188"/>
      <c r="K11" s="189"/>
      <c r="L11" s="114"/>
      <c r="M11" s="27"/>
      <c r="N11" s="27"/>
      <c r="O11" s="27"/>
      <c r="P11" s="27"/>
      <c r="Q11" s="27"/>
      <c r="R11" s="27"/>
      <c r="S11" s="27"/>
      <c r="T11" s="27"/>
      <c r="U11" s="27"/>
      <c r="V11" s="27"/>
      <c r="W11" s="25"/>
      <c r="X11" s="26"/>
      <c r="Y11" s="104"/>
      <c r="Z11" s="66"/>
      <c r="AA11" s="68"/>
      <c r="AB11" s="68"/>
      <c r="AC11" s="68"/>
      <c r="AD11" s="68"/>
      <c r="AE11" s="25"/>
      <c r="AF11" s="25"/>
      <c r="AG11" s="121"/>
      <c r="AH11" s="125"/>
    </row>
    <row r="12" spans="1:37" ht="40.25" customHeight="1">
      <c r="A12" s="128" t="s">
        <v>5</v>
      </c>
      <c r="B12" s="83"/>
      <c r="C12" s="540"/>
      <c r="D12" s="190">
        <v>1.3</v>
      </c>
      <c r="E12" s="191" t="s">
        <v>200</v>
      </c>
      <c r="F12" s="192" t="s">
        <v>667</v>
      </c>
      <c r="G12" s="193"/>
      <c r="H12" s="194"/>
      <c r="I12" s="194"/>
      <c r="J12" s="194"/>
      <c r="K12" s="195"/>
      <c r="L12" s="114"/>
      <c r="M12" s="27"/>
      <c r="N12" s="27"/>
      <c r="O12" s="27"/>
      <c r="P12" s="27"/>
      <c r="Q12" s="27"/>
      <c r="R12" s="27"/>
      <c r="S12" s="27"/>
      <c r="T12" s="27"/>
      <c r="U12" s="27"/>
      <c r="V12" s="27"/>
      <c r="W12" s="25"/>
      <c r="X12" s="26"/>
      <c r="Y12" s="104"/>
      <c r="Z12" s="66"/>
      <c r="AA12" s="68"/>
      <c r="AB12" s="68"/>
      <c r="AC12" s="68"/>
      <c r="AD12" s="68"/>
      <c r="AE12" s="25"/>
      <c r="AF12" s="25"/>
      <c r="AG12" s="121"/>
      <c r="AH12" s="125"/>
    </row>
    <row r="13" spans="1:37" ht="32.5" customHeight="1">
      <c r="A13" s="129" t="s">
        <v>12</v>
      </c>
      <c r="B13" s="84"/>
      <c r="C13" s="546" t="s">
        <v>12</v>
      </c>
      <c r="D13" s="196">
        <v>2.1</v>
      </c>
      <c r="E13" s="197" t="s">
        <v>280</v>
      </c>
      <c r="F13" s="198" t="s">
        <v>714</v>
      </c>
      <c r="G13" s="199"/>
      <c r="H13" s="200"/>
      <c r="I13" s="200"/>
      <c r="J13" s="200"/>
      <c r="K13" s="201"/>
      <c r="L13" s="115"/>
      <c r="M13" s="62"/>
      <c r="N13" s="62"/>
      <c r="O13" s="62"/>
      <c r="P13" s="62"/>
      <c r="Q13" s="62"/>
      <c r="R13" s="62"/>
      <c r="S13" s="62"/>
      <c r="T13" s="62"/>
      <c r="U13" s="62"/>
      <c r="V13" s="62"/>
      <c r="W13" s="58"/>
      <c r="X13" s="26"/>
      <c r="Y13" s="105"/>
      <c r="Z13" s="66"/>
      <c r="AA13" s="66"/>
      <c r="AB13" s="66"/>
      <c r="AC13" s="66"/>
      <c r="AD13" s="95"/>
      <c r="AE13" s="30"/>
      <c r="AF13" s="30"/>
      <c r="AG13" s="122"/>
      <c r="AH13" s="126"/>
      <c r="AI13" s="32"/>
    </row>
    <row r="14" spans="1:37" ht="32.5" customHeight="1">
      <c r="A14" s="129" t="s">
        <v>12</v>
      </c>
      <c r="B14" s="84"/>
      <c r="C14" s="539"/>
      <c r="D14" s="202">
        <v>2.2000000000000002</v>
      </c>
      <c r="E14" s="167" t="s">
        <v>202</v>
      </c>
      <c r="F14" s="171" t="s">
        <v>669</v>
      </c>
      <c r="G14" s="187"/>
      <c r="H14" s="188"/>
      <c r="I14" s="188"/>
      <c r="J14" s="188"/>
      <c r="K14" s="189"/>
      <c r="L14" s="29"/>
      <c r="M14" s="29"/>
      <c r="N14" s="29"/>
      <c r="O14" s="29"/>
      <c r="P14" s="29"/>
      <c r="Q14" s="29"/>
      <c r="R14" s="29"/>
      <c r="S14" s="29"/>
      <c r="T14" s="29"/>
      <c r="U14" s="29"/>
      <c r="V14" s="29"/>
      <c r="W14" s="30"/>
      <c r="X14" s="26"/>
      <c r="Y14" s="105"/>
      <c r="Z14" s="66"/>
      <c r="AA14" s="45"/>
      <c r="AB14" s="66"/>
      <c r="AC14" s="66"/>
      <c r="AD14" s="66"/>
      <c r="AE14" s="30"/>
      <c r="AF14" s="30"/>
      <c r="AG14" s="122"/>
      <c r="AH14" s="126"/>
    </row>
    <row r="15" spans="1:37" ht="32.5" customHeight="1">
      <c r="A15" s="129" t="s">
        <v>12</v>
      </c>
      <c r="B15" s="84"/>
      <c r="C15" s="539"/>
      <c r="D15" s="202">
        <v>2.2999999999999998</v>
      </c>
      <c r="E15" s="168" t="s">
        <v>203</v>
      </c>
      <c r="F15" s="171" t="s">
        <v>670</v>
      </c>
      <c r="G15" s="187"/>
      <c r="H15" s="188"/>
      <c r="I15" s="188"/>
      <c r="J15" s="188"/>
      <c r="K15" s="189"/>
      <c r="L15" s="63"/>
      <c r="M15" s="34"/>
      <c r="N15" s="34"/>
      <c r="O15" s="34"/>
      <c r="P15" s="34"/>
      <c r="Q15" s="34"/>
      <c r="R15" s="34"/>
      <c r="S15" s="34"/>
      <c r="T15" s="34"/>
      <c r="U15" s="34"/>
      <c r="V15" s="34"/>
      <c r="W15" s="30"/>
      <c r="X15" s="26"/>
      <c r="Y15" s="105"/>
      <c r="Z15" s="26"/>
      <c r="AA15" s="26"/>
      <c r="AB15" s="26"/>
      <c r="AC15" s="26"/>
      <c r="AD15" s="26"/>
      <c r="AE15" s="30"/>
      <c r="AF15" s="30"/>
      <c r="AG15" s="122"/>
      <c r="AH15" s="126"/>
    </row>
    <row r="16" spans="1:37" ht="32.5" customHeight="1">
      <c r="A16" s="129" t="s">
        <v>12</v>
      </c>
      <c r="B16" s="84"/>
      <c r="C16" s="539"/>
      <c r="D16" s="202">
        <v>2.4</v>
      </c>
      <c r="E16" s="167" t="s">
        <v>204</v>
      </c>
      <c r="F16" s="171" t="s">
        <v>668</v>
      </c>
      <c r="G16" s="187"/>
      <c r="H16" s="188"/>
      <c r="I16" s="188"/>
      <c r="J16" s="188"/>
      <c r="K16" s="189"/>
      <c r="L16" s="29"/>
      <c r="M16" s="29"/>
      <c r="N16" s="29"/>
      <c r="O16" s="29"/>
      <c r="P16" s="29"/>
      <c r="Q16" s="29"/>
      <c r="R16" s="29"/>
      <c r="S16" s="29"/>
      <c r="T16" s="29"/>
      <c r="U16" s="29"/>
      <c r="V16" s="29"/>
      <c r="W16" s="30"/>
      <c r="X16" s="26"/>
      <c r="Y16" s="105"/>
      <c r="Z16" s="26"/>
      <c r="AA16" s="26"/>
      <c r="AB16" s="26"/>
      <c r="AC16" s="26"/>
      <c r="AD16" s="26"/>
      <c r="AE16" s="30"/>
      <c r="AF16" s="30"/>
      <c r="AG16" s="122"/>
      <c r="AH16" s="126"/>
    </row>
    <row r="17" spans="1:35" ht="32.5" customHeight="1">
      <c r="A17" s="129" t="s">
        <v>12</v>
      </c>
      <c r="B17" s="84"/>
      <c r="C17" s="539"/>
      <c r="D17" s="202">
        <v>2.5</v>
      </c>
      <c r="E17" s="167" t="s">
        <v>201</v>
      </c>
      <c r="F17" s="171" t="s">
        <v>671</v>
      </c>
      <c r="G17" s="187"/>
      <c r="H17" s="188"/>
      <c r="I17" s="188"/>
      <c r="J17" s="188"/>
      <c r="K17" s="189"/>
      <c r="L17" s="29"/>
      <c r="M17" s="29"/>
      <c r="N17" s="29"/>
      <c r="O17" s="29"/>
      <c r="P17" s="29"/>
      <c r="Q17" s="29"/>
      <c r="R17" s="29"/>
      <c r="S17" s="29"/>
      <c r="T17" s="29"/>
      <c r="U17" s="29"/>
      <c r="V17" s="29"/>
      <c r="W17" s="30"/>
      <c r="X17" s="26"/>
      <c r="Y17" s="105"/>
      <c r="Z17" s="72"/>
      <c r="AA17" s="26"/>
      <c r="AB17" s="26"/>
      <c r="AC17" s="26"/>
      <c r="AD17" s="26"/>
      <c r="AE17" s="30"/>
      <c r="AF17" s="30"/>
      <c r="AG17" s="122"/>
      <c r="AH17" s="126"/>
      <c r="AI17" s="32"/>
    </row>
    <row r="18" spans="1:35" ht="32.5" customHeight="1">
      <c r="A18" s="129" t="s">
        <v>12</v>
      </c>
      <c r="B18" s="84"/>
      <c r="C18" s="539"/>
      <c r="D18" s="202">
        <v>2.6</v>
      </c>
      <c r="E18" s="167" t="s">
        <v>205</v>
      </c>
      <c r="F18" s="171" t="s">
        <v>715</v>
      </c>
      <c r="G18" s="187"/>
      <c r="H18" s="188"/>
      <c r="I18" s="188"/>
      <c r="J18" s="188"/>
      <c r="K18" s="189"/>
      <c r="L18" s="29"/>
      <c r="M18" s="29"/>
      <c r="N18" s="29"/>
      <c r="O18" s="29"/>
      <c r="P18" s="29"/>
      <c r="Q18" s="29"/>
      <c r="R18" s="29"/>
      <c r="S18" s="29"/>
      <c r="T18" s="29"/>
      <c r="U18" s="29"/>
      <c r="V18" s="29"/>
      <c r="W18" s="30"/>
      <c r="X18" s="26"/>
      <c r="Y18" s="105"/>
      <c r="Z18" s="26"/>
      <c r="AA18" s="26"/>
      <c r="AB18" s="26"/>
      <c r="AC18" s="26"/>
      <c r="AD18" s="26"/>
      <c r="AE18" s="30"/>
      <c r="AF18" s="30"/>
      <c r="AG18" s="122"/>
      <c r="AH18" s="126"/>
    </row>
    <row r="19" spans="1:35" ht="32.5" customHeight="1">
      <c r="A19" s="129" t="s">
        <v>12</v>
      </c>
      <c r="B19" s="84"/>
      <c r="C19" s="539"/>
      <c r="D19" s="202">
        <v>2.7</v>
      </c>
      <c r="E19" s="167" t="s">
        <v>206</v>
      </c>
      <c r="F19" s="171" t="s">
        <v>700</v>
      </c>
      <c r="G19" s="187"/>
      <c r="H19" s="188"/>
      <c r="I19" s="188"/>
      <c r="J19" s="188"/>
      <c r="K19" s="189"/>
      <c r="L19" s="29"/>
      <c r="M19" s="29"/>
      <c r="N19" s="29"/>
      <c r="O19" s="29"/>
      <c r="P19" s="29"/>
      <c r="Q19" s="29"/>
      <c r="R19" s="29"/>
      <c r="S19" s="29"/>
      <c r="T19" s="29"/>
      <c r="U19" s="29"/>
      <c r="V19" s="29"/>
      <c r="W19" s="30"/>
      <c r="X19" s="26"/>
      <c r="Y19" s="105"/>
      <c r="Z19" s="26"/>
      <c r="AA19" s="26"/>
      <c r="AB19" s="26"/>
      <c r="AC19" s="26"/>
      <c r="AD19" s="26"/>
      <c r="AE19" s="30"/>
      <c r="AF19" s="35"/>
      <c r="AG19" s="122"/>
      <c r="AH19" s="126"/>
    </row>
    <row r="20" spans="1:35" ht="32.5" customHeight="1">
      <c r="A20" s="129" t="s">
        <v>12</v>
      </c>
      <c r="B20" s="84"/>
      <c r="C20" s="539"/>
      <c r="D20" s="202">
        <v>2.8</v>
      </c>
      <c r="E20" s="167" t="s">
        <v>207</v>
      </c>
      <c r="F20" s="171" t="s">
        <v>699</v>
      </c>
      <c r="G20" s="187"/>
      <c r="H20" s="188"/>
      <c r="I20" s="188"/>
      <c r="J20" s="188"/>
      <c r="K20" s="189"/>
      <c r="L20" s="29"/>
      <c r="M20" s="29"/>
      <c r="N20" s="29"/>
      <c r="O20" s="29"/>
      <c r="P20" s="29"/>
      <c r="Q20" s="29"/>
      <c r="R20" s="29"/>
      <c r="S20" s="29"/>
      <c r="T20" s="29"/>
      <c r="U20" s="29"/>
      <c r="V20" s="29"/>
      <c r="W20" s="30"/>
      <c r="X20" s="26"/>
      <c r="Y20" s="105" t="s">
        <v>400</v>
      </c>
      <c r="Z20" s="26"/>
      <c r="AA20" s="26"/>
      <c r="AB20" s="26"/>
      <c r="AC20" s="26"/>
      <c r="AD20" s="26"/>
      <c r="AE20" s="30"/>
      <c r="AF20" s="30"/>
      <c r="AG20" s="122"/>
      <c r="AH20" s="126"/>
    </row>
    <row r="21" spans="1:35" ht="32.5" customHeight="1">
      <c r="A21" s="129" t="s">
        <v>12</v>
      </c>
      <c r="B21" s="84"/>
      <c r="C21" s="540"/>
      <c r="D21" s="203">
        <v>2.9</v>
      </c>
      <c r="E21" s="204" t="s">
        <v>208</v>
      </c>
      <c r="F21" s="205" t="s">
        <v>672</v>
      </c>
      <c r="G21" s="193"/>
      <c r="H21" s="194"/>
      <c r="I21" s="194"/>
      <c r="J21" s="194"/>
      <c r="K21" s="195"/>
      <c r="L21" s="29"/>
      <c r="M21" s="29"/>
      <c r="N21" s="29"/>
      <c r="O21" s="29"/>
      <c r="P21" s="29"/>
      <c r="Q21" s="29"/>
      <c r="R21" s="29"/>
      <c r="S21" s="29"/>
      <c r="T21" s="29"/>
      <c r="U21" s="29"/>
      <c r="V21" s="29"/>
      <c r="W21" s="70"/>
      <c r="X21" s="26"/>
      <c r="Y21" s="105" t="s">
        <v>400</v>
      </c>
      <c r="Z21" s="26"/>
      <c r="AA21" s="26"/>
      <c r="AB21" s="26"/>
      <c r="AC21" s="26"/>
      <c r="AD21" s="26"/>
      <c r="AE21" s="26"/>
      <c r="AF21" s="26"/>
      <c r="AG21" s="122"/>
      <c r="AH21" s="126"/>
    </row>
    <row r="22" spans="1:35" ht="32.5" customHeight="1">
      <c r="A22" s="130" t="s">
        <v>37</v>
      </c>
      <c r="B22" s="85"/>
      <c r="C22" s="547" t="s">
        <v>37</v>
      </c>
      <c r="D22" s="206">
        <v>3.1</v>
      </c>
      <c r="E22" s="207" t="s">
        <v>209</v>
      </c>
      <c r="F22" s="208" t="s">
        <v>673</v>
      </c>
      <c r="G22" s="209"/>
      <c r="H22" s="210"/>
      <c r="I22" s="210"/>
      <c r="J22" s="210"/>
      <c r="K22" s="211"/>
      <c r="L22" s="29"/>
      <c r="M22" s="29"/>
      <c r="N22" s="29"/>
      <c r="O22" s="29"/>
      <c r="P22" s="29"/>
      <c r="Q22" s="29"/>
      <c r="R22" s="29"/>
      <c r="S22" s="29"/>
      <c r="T22" s="29"/>
      <c r="U22" s="29"/>
      <c r="V22" s="29"/>
      <c r="W22" s="30"/>
      <c r="X22" s="26"/>
      <c r="Y22" s="106"/>
      <c r="Z22" s="26"/>
      <c r="AA22" s="26"/>
      <c r="AB22" s="26"/>
      <c r="AC22" s="26"/>
      <c r="AD22" s="26"/>
      <c r="AE22" s="30"/>
      <c r="AF22" s="30"/>
      <c r="AG22" s="122"/>
      <c r="AH22" s="126"/>
    </row>
    <row r="23" spans="1:35" ht="32.5" customHeight="1">
      <c r="A23" s="130" t="s">
        <v>37</v>
      </c>
      <c r="B23" s="85"/>
      <c r="C23" s="548"/>
      <c r="D23" s="212">
        <v>3.2</v>
      </c>
      <c r="E23" s="167" t="s">
        <v>210</v>
      </c>
      <c r="F23" s="172" t="s">
        <v>674</v>
      </c>
      <c r="G23" s="187"/>
      <c r="H23" s="188"/>
      <c r="I23" s="188"/>
      <c r="J23" s="188"/>
      <c r="K23" s="189"/>
      <c r="L23" s="29"/>
      <c r="M23" s="29"/>
      <c r="N23" s="29"/>
      <c r="O23" s="29"/>
      <c r="P23" s="29"/>
      <c r="Q23" s="29"/>
      <c r="R23" s="29"/>
      <c r="S23" s="29"/>
      <c r="T23" s="29"/>
      <c r="U23" s="29"/>
      <c r="V23" s="29"/>
      <c r="W23" s="30"/>
      <c r="X23" s="26"/>
      <c r="Y23" s="106" t="s">
        <v>400</v>
      </c>
      <c r="Z23" s="26"/>
      <c r="AA23" s="26"/>
      <c r="AB23" s="26"/>
      <c r="AC23" s="26"/>
      <c r="AD23" s="26"/>
      <c r="AE23" s="30"/>
      <c r="AF23" s="30"/>
      <c r="AG23" s="122"/>
      <c r="AH23" s="126"/>
    </row>
    <row r="24" spans="1:35" ht="32.5" customHeight="1">
      <c r="A24" s="130" t="s">
        <v>37</v>
      </c>
      <c r="B24" s="85"/>
      <c r="C24" s="548"/>
      <c r="D24" s="212">
        <v>3.3</v>
      </c>
      <c r="E24" s="168" t="s">
        <v>211</v>
      </c>
      <c r="F24" s="172" t="s">
        <v>676</v>
      </c>
      <c r="G24" s="187"/>
      <c r="H24" s="188"/>
      <c r="I24" s="188"/>
      <c r="J24" s="188"/>
      <c r="K24" s="189"/>
      <c r="L24" s="63"/>
      <c r="M24" s="34"/>
      <c r="N24" s="34"/>
      <c r="O24" s="34"/>
      <c r="P24" s="34"/>
      <c r="Q24" s="34"/>
      <c r="R24" s="34"/>
      <c r="S24" s="34"/>
      <c r="T24" s="34"/>
      <c r="U24" s="34"/>
      <c r="V24" s="34"/>
      <c r="W24" s="30"/>
      <c r="X24" s="26"/>
      <c r="Y24" s="106" t="s">
        <v>400</v>
      </c>
      <c r="Z24" s="26"/>
      <c r="AA24" s="26"/>
      <c r="AB24" s="26"/>
      <c r="AC24" s="26"/>
      <c r="AD24" s="26"/>
      <c r="AE24" s="30"/>
      <c r="AF24" s="30"/>
      <c r="AG24" s="122"/>
      <c r="AH24" s="126"/>
    </row>
    <row r="25" spans="1:35" ht="32.5" customHeight="1">
      <c r="A25" s="130" t="s">
        <v>37</v>
      </c>
      <c r="B25" s="85"/>
      <c r="C25" s="548"/>
      <c r="D25" s="212">
        <v>3.4</v>
      </c>
      <c r="E25" s="168" t="s">
        <v>212</v>
      </c>
      <c r="F25" s="172" t="s">
        <v>675</v>
      </c>
      <c r="G25" s="187"/>
      <c r="H25" s="188"/>
      <c r="I25" s="188"/>
      <c r="J25" s="188"/>
      <c r="K25" s="189"/>
      <c r="L25" s="63"/>
      <c r="M25" s="34"/>
      <c r="N25" s="34"/>
      <c r="O25" s="34"/>
      <c r="P25" s="34"/>
      <c r="Q25" s="34"/>
      <c r="R25" s="34"/>
      <c r="S25" s="34"/>
      <c r="T25" s="34"/>
      <c r="U25" s="34"/>
      <c r="V25" s="34"/>
      <c r="W25" s="30"/>
      <c r="X25" s="26"/>
      <c r="Y25" s="106" t="s">
        <v>400</v>
      </c>
      <c r="Z25" s="26"/>
      <c r="AA25" s="26"/>
      <c r="AB25" s="95"/>
      <c r="AC25" s="26"/>
      <c r="AD25" s="26"/>
      <c r="AE25" s="30"/>
      <c r="AF25" s="30"/>
      <c r="AG25" s="122"/>
      <c r="AH25" s="126"/>
    </row>
    <row r="26" spans="1:35" ht="32.5" customHeight="1">
      <c r="A26" s="130" t="s">
        <v>37</v>
      </c>
      <c r="B26" s="85"/>
      <c r="C26" s="549"/>
      <c r="D26" s="213">
        <v>3.5</v>
      </c>
      <c r="E26" s="191" t="s">
        <v>197</v>
      </c>
      <c r="F26" s="214" t="s">
        <v>713</v>
      </c>
      <c r="G26" s="193"/>
      <c r="H26" s="194"/>
      <c r="I26" s="194"/>
      <c r="J26" s="194"/>
      <c r="K26" s="195"/>
      <c r="L26" s="63"/>
      <c r="M26" s="34"/>
      <c r="N26" s="34"/>
      <c r="O26" s="34"/>
      <c r="P26" s="34"/>
      <c r="Q26" s="34"/>
      <c r="R26" s="34"/>
      <c r="S26" s="34"/>
      <c r="T26" s="34"/>
      <c r="U26" s="34"/>
      <c r="V26" s="34"/>
      <c r="W26" s="30"/>
      <c r="X26" s="26"/>
      <c r="Y26" s="106" t="s">
        <v>400</v>
      </c>
      <c r="Z26" s="26"/>
      <c r="AA26" s="26"/>
      <c r="AB26" s="26"/>
      <c r="AC26" s="26"/>
      <c r="AD26" s="26"/>
      <c r="AE26" s="30"/>
      <c r="AF26" s="30"/>
      <c r="AG26" s="122"/>
      <c r="AH26" s="126"/>
    </row>
    <row r="27" spans="1:35" ht="32.5" customHeight="1">
      <c r="A27" s="131" t="s">
        <v>98</v>
      </c>
      <c r="B27" s="86"/>
      <c r="C27" s="550" t="s">
        <v>732</v>
      </c>
      <c r="D27" s="215">
        <v>4.0999999999999996</v>
      </c>
      <c r="E27" s="216" t="s">
        <v>213</v>
      </c>
      <c r="F27" s="217" t="s">
        <v>716</v>
      </c>
      <c r="G27" s="209"/>
      <c r="H27" s="210"/>
      <c r="I27" s="210"/>
      <c r="J27" s="210"/>
      <c r="K27" s="211"/>
      <c r="L27" s="63"/>
      <c r="M27" s="34"/>
      <c r="N27" s="34"/>
      <c r="O27" s="34"/>
      <c r="P27" s="34"/>
      <c r="Q27" s="34"/>
      <c r="R27" s="34"/>
      <c r="S27" s="34"/>
      <c r="T27" s="34"/>
      <c r="U27" s="34"/>
      <c r="V27" s="34"/>
      <c r="W27" s="30"/>
      <c r="X27" s="26"/>
      <c r="Y27" s="107" t="s">
        <v>400</v>
      </c>
      <c r="Z27" s="26"/>
      <c r="AA27" s="26"/>
      <c r="AB27" s="26"/>
      <c r="AC27" s="26"/>
      <c r="AD27" s="26"/>
      <c r="AE27" s="30"/>
      <c r="AF27" s="30"/>
      <c r="AG27" s="122"/>
      <c r="AH27" s="126"/>
    </row>
    <row r="28" spans="1:35" ht="32.5" customHeight="1">
      <c r="A28" s="131" t="s">
        <v>98</v>
      </c>
      <c r="B28" s="86"/>
      <c r="C28" s="539"/>
      <c r="D28" s="218">
        <v>4.2</v>
      </c>
      <c r="E28" s="168" t="s">
        <v>214</v>
      </c>
      <c r="F28" s="173" t="s">
        <v>677</v>
      </c>
      <c r="G28" s="187"/>
      <c r="H28" s="188"/>
      <c r="I28" s="188"/>
      <c r="J28" s="188"/>
      <c r="K28" s="189"/>
      <c r="L28" s="63"/>
      <c r="M28" s="34"/>
      <c r="N28" s="34"/>
      <c r="O28" s="34"/>
      <c r="P28" s="34"/>
      <c r="Q28" s="34"/>
      <c r="R28" s="34"/>
      <c r="S28" s="34"/>
      <c r="T28" s="34"/>
      <c r="U28" s="34"/>
      <c r="V28" s="34"/>
      <c r="W28" s="30"/>
      <c r="X28" s="26"/>
      <c r="Y28" s="107"/>
      <c r="Z28" s="26"/>
      <c r="AA28" s="26"/>
      <c r="AB28" s="26"/>
      <c r="AC28" s="26"/>
      <c r="AD28" s="26"/>
      <c r="AE28" s="30"/>
      <c r="AF28" s="30"/>
      <c r="AG28" s="122"/>
      <c r="AH28" s="126"/>
    </row>
    <row r="29" spans="1:35" ht="32.5" customHeight="1">
      <c r="A29" s="131" t="s">
        <v>98</v>
      </c>
      <c r="B29" s="86"/>
      <c r="C29" s="539"/>
      <c r="D29" s="218">
        <v>4.3</v>
      </c>
      <c r="E29" s="168" t="s">
        <v>215</v>
      </c>
      <c r="F29" s="173" t="s">
        <v>678</v>
      </c>
      <c r="G29" s="187"/>
      <c r="H29" s="188"/>
      <c r="I29" s="188"/>
      <c r="J29" s="188"/>
      <c r="K29" s="189"/>
      <c r="L29" s="63"/>
      <c r="M29" s="34"/>
      <c r="N29" s="34"/>
      <c r="O29" s="34"/>
      <c r="P29" s="34"/>
      <c r="Q29" s="34"/>
      <c r="R29" s="34"/>
      <c r="S29" s="34"/>
      <c r="T29" s="34"/>
      <c r="U29" s="34"/>
      <c r="V29" s="34"/>
      <c r="W29" s="30"/>
      <c r="X29" s="26"/>
      <c r="Y29" s="107" t="s">
        <v>400</v>
      </c>
      <c r="Z29" s="26"/>
      <c r="AA29" s="26"/>
      <c r="AB29" s="26"/>
      <c r="AC29" s="26"/>
      <c r="AD29" s="95"/>
      <c r="AE29" s="30"/>
      <c r="AF29" s="30"/>
      <c r="AG29" s="122"/>
      <c r="AH29" s="126"/>
    </row>
    <row r="30" spans="1:35" ht="32.5" customHeight="1">
      <c r="A30" s="131" t="s">
        <v>98</v>
      </c>
      <c r="B30" s="86"/>
      <c r="C30" s="540"/>
      <c r="D30" s="219">
        <v>4.4000000000000004</v>
      </c>
      <c r="E30" s="204" t="s">
        <v>216</v>
      </c>
      <c r="F30" s="220" t="s">
        <v>679</v>
      </c>
      <c r="G30" s="193"/>
      <c r="H30" s="194"/>
      <c r="I30" s="194"/>
      <c r="J30" s="194"/>
      <c r="K30" s="195"/>
      <c r="L30" s="38"/>
      <c r="M30" s="38"/>
      <c r="N30" s="38"/>
      <c r="O30" s="38"/>
      <c r="P30" s="38"/>
      <c r="Q30" s="38"/>
      <c r="R30" s="38"/>
      <c r="S30" s="38"/>
      <c r="T30" s="38"/>
      <c r="U30" s="38"/>
      <c r="V30" s="38"/>
      <c r="W30" s="30"/>
      <c r="X30" s="26"/>
      <c r="Y30" s="107"/>
      <c r="Z30" s="26"/>
      <c r="AA30" s="26"/>
      <c r="AB30" s="26"/>
      <c r="AC30" s="26"/>
      <c r="AD30" s="95"/>
      <c r="AE30" s="30"/>
      <c r="AF30" s="30"/>
      <c r="AG30" s="122"/>
      <c r="AH30" s="126"/>
    </row>
    <row r="31" spans="1:35" ht="32.5" customHeight="1">
      <c r="A31" s="132" t="s">
        <v>65</v>
      </c>
      <c r="B31" s="87"/>
      <c r="C31" s="551" t="s">
        <v>65</v>
      </c>
      <c r="D31" s="225">
        <v>5.0999999999999996</v>
      </c>
      <c r="E31" s="216" t="s">
        <v>217</v>
      </c>
      <c r="F31" s="226" t="s">
        <v>680</v>
      </c>
      <c r="G31" s="209"/>
      <c r="H31" s="210"/>
      <c r="I31" s="210"/>
      <c r="J31" s="210"/>
      <c r="K31" s="211"/>
      <c r="L31" s="63"/>
      <c r="M31" s="34"/>
      <c r="N31" s="34"/>
      <c r="O31" s="34"/>
      <c r="P31" s="34"/>
      <c r="Q31" s="34"/>
      <c r="R31" s="34"/>
      <c r="S31" s="34"/>
      <c r="T31" s="34"/>
      <c r="U31" s="34"/>
      <c r="V31" s="34"/>
      <c r="W31" s="30"/>
      <c r="X31" s="26"/>
      <c r="Y31" s="108"/>
      <c r="Z31" s="26"/>
      <c r="AA31" s="26"/>
      <c r="AB31" s="26"/>
      <c r="AC31" s="26"/>
      <c r="AD31" s="95"/>
      <c r="AE31" s="30"/>
      <c r="AF31" s="30"/>
      <c r="AG31" s="122"/>
      <c r="AH31" s="126"/>
    </row>
    <row r="32" spans="1:35" ht="32.5" customHeight="1">
      <c r="A32" s="132" t="s">
        <v>65</v>
      </c>
      <c r="B32" s="87"/>
      <c r="C32" s="539"/>
      <c r="D32" s="227">
        <v>5.2</v>
      </c>
      <c r="E32" s="168" t="s">
        <v>218</v>
      </c>
      <c r="F32" s="174" t="s">
        <v>681</v>
      </c>
      <c r="G32" s="187"/>
      <c r="H32" s="188"/>
      <c r="I32" s="188"/>
      <c r="J32" s="188"/>
      <c r="K32" s="189"/>
      <c r="L32" s="63"/>
      <c r="M32" s="34"/>
      <c r="N32" s="34"/>
      <c r="O32" s="34"/>
      <c r="P32" s="34"/>
      <c r="Q32" s="34"/>
      <c r="R32" s="34"/>
      <c r="S32" s="34"/>
      <c r="T32" s="34"/>
      <c r="U32" s="34"/>
      <c r="V32" s="34"/>
      <c r="W32" s="30"/>
      <c r="X32" s="26"/>
      <c r="Y32" s="108"/>
      <c r="Z32" s="26"/>
      <c r="AA32" s="26"/>
      <c r="AB32" s="26"/>
      <c r="AC32" s="26"/>
      <c r="AD32" s="95"/>
      <c r="AE32" s="30"/>
      <c r="AF32" s="30"/>
      <c r="AG32" s="122"/>
      <c r="AH32" s="126"/>
    </row>
    <row r="33" spans="1:34" ht="32.5" customHeight="1">
      <c r="A33" s="132" t="s">
        <v>65</v>
      </c>
      <c r="B33" s="87"/>
      <c r="C33" s="539"/>
      <c r="D33" s="227">
        <v>5.3</v>
      </c>
      <c r="E33" s="168" t="s">
        <v>219</v>
      </c>
      <c r="F33" s="174" t="s">
        <v>682</v>
      </c>
      <c r="G33" s="187"/>
      <c r="H33" s="188"/>
      <c r="I33" s="188"/>
      <c r="J33" s="188"/>
      <c r="K33" s="189"/>
      <c r="L33" s="63"/>
      <c r="M33" s="34"/>
      <c r="N33" s="34"/>
      <c r="O33" s="34"/>
      <c r="P33" s="34"/>
      <c r="Q33" s="34"/>
      <c r="R33" s="34"/>
      <c r="S33" s="34"/>
      <c r="T33" s="34"/>
      <c r="U33" s="34"/>
      <c r="V33" s="34"/>
      <c r="W33" s="31" t="s">
        <v>111</v>
      </c>
      <c r="X33" s="26"/>
      <c r="Y33" s="108"/>
      <c r="Z33" s="26"/>
      <c r="AA33" s="26"/>
      <c r="AB33" s="26"/>
      <c r="AC33" s="26"/>
      <c r="AD33" s="95"/>
      <c r="AE33" s="30"/>
      <c r="AF33" s="30"/>
      <c r="AG33" s="122"/>
      <c r="AH33" s="126"/>
    </row>
    <row r="34" spans="1:34" ht="32.5" customHeight="1">
      <c r="A34" s="132" t="s">
        <v>65</v>
      </c>
      <c r="B34" s="87"/>
      <c r="C34" s="539"/>
      <c r="D34" s="227">
        <v>5.4</v>
      </c>
      <c r="E34" s="221" t="s">
        <v>312</v>
      </c>
      <c r="F34" s="175" t="s">
        <v>683</v>
      </c>
      <c r="G34" s="228"/>
      <c r="H34" s="229"/>
      <c r="I34" s="229"/>
      <c r="J34" s="229"/>
      <c r="K34" s="230"/>
      <c r="L34" s="116"/>
      <c r="M34" s="39"/>
      <c r="N34" s="39"/>
      <c r="O34" s="39"/>
      <c r="P34" s="39"/>
      <c r="Q34" s="39"/>
      <c r="R34" s="39"/>
      <c r="S34" s="39"/>
      <c r="T34" s="39"/>
      <c r="U34" s="39"/>
      <c r="V34" s="39"/>
      <c r="W34" s="25"/>
      <c r="X34" s="26"/>
      <c r="Y34" s="108" t="s">
        <v>400</v>
      </c>
      <c r="Z34" s="26"/>
      <c r="AA34" s="28"/>
      <c r="AB34" s="28"/>
      <c r="AC34" s="28"/>
      <c r="AD34" s="95"/>
      <c r="AE34" s="25"/>
      <c r="AF34" s="25"/>
      <c r="AG34" s="121"/>
      <c r="AH34" s="125"/>
    </row>
    <row r="35" spans="1:34" ht="32.5" customHeight="1">
      <c r="A35" s="132" t="s">
        <v>65</v>
      </c>
      <c r="B35" s="87"/>
      <c r="C35" s="540"/>
      <c r="D35" s="231">
        <v>5.5</v>
      </c>
      <c r="E35" s="232" t="s">
        <v>311</v>
      </c>
      <c r="F35" s="233" t="s">
        <v>684</v>
      </c>
      <c r="G35" s="222"/>
      <c r="H35" s="223"/>
      <c r="I35" s="223"/>
      <c r="J35" s="223"/>
      <c r="K35" s="224"/>
      <c r="L35" s="116"/>
      <c r="M35" s="39"/>
      <c r="N35" s="39"/>
      <c r="O35" s="39"/>
      <c r="P35" s="39"/>
      <c r="Q35" s="39"/>
      <c r="R35" s="39"/>
      <c r="S35" s="39"/>
      <c r="T35" s="39"/>
      <c r="U35" s="39"/>
      <c r="V35" s="39"/>
      <c r="W35" s="25"/>
      <c r="X35" s="26"/>
      <c r="Y35" s="108" t="s">
        <v>400</v>
      </c>
      <c r="Z35" s="26"/>
      <c r="AA35" s="28"/>
      <c r="AB35" s="28"/>
      <c r="AC35" s="28"/>
      <c r="AD35" s="95"/>
      <c r="AE35" s="25"/>
      <c r="AF35" s="25"/>
      <c r="AG35" s="121"/>
      <c r="AH35" s="125"/>
    </row>
    <row r="36" spans="1:34" ht="32.5" customHeight="1">
      <c r="A36" s="133" t="s">
        <v>117</v>
      </c>
      <c r="B36" s="88"/>
      <c r="C36" s="538" t="s">
        <v>707</v>
      </c>
      <c r="D36" s="234">
        <v>6.1</v>
      </c>
      <c r="E36" s="235" t="s">
        <v>220</v>
      </c>
      <c r="F36" s="236" t="s">
        <v>685</v>
      </c>
      <c r="G36" s="237"/>
      <c r="H36" s="238"/>
      <c r="I36" s="238"/>
      <c r="J36" s="238"/>
      <c r="K36" s="239"/>
      <c r="L36" s="116"/>
      <c r="M36" s="39"/>
      <c r="N36" s="39"/>
      <c r="O36" s="39"/>
      <c r="P36" s="39"/>
      <c r="Q36" s="39"/>
      <c r="R36" s="39"/>
      <c r="S36" s="39"/>
      <c r="T36" s="39"/>
      <c r="U36" s="39"/>
      <c r="V36" s="39"/>
      <c r="W36" s="25"/>
      <c r="X36" s="26"/>
      <c r="Y36" s="109" t="s">
        <v>400</v>
      </c>
      <c r="Z36" s="26"/>
      <c r="AA36" s="28"/>
      <c r="AB36" s="28"/>
      <c r="AC36" s="28"/>
      <c r="AD36" s="95"/>
      <c r="AE36" s="25"/>
      <c r="AF36" s="25"/>
      <c r="AG36" s="121"/>
      <c r="AH36" s="125"/>
    </row>
    <row r="37" spans="1:34" ht="32.5" customHeight="1">
      <c r="A37" s="133" t="s">
        <v>117</v>
      </c>
      <c r="B37" s="88"/>
      <c r="C37" s="539"/>
      <c r="D37" s="240">
        <v>6.2</v>
      </c>
      <c r="E37" s="168" t="s">
        <v>221</v>
      </c>
      <c r="F37" s="177" t="s">
        <v>686</v>
      </c>
      <c r="G37" s="187"/>
      <c r="H37" s="188"/>
      <c r="I37" s="188"/>
      <c r="J37" s="188"/>
      <c r="K37" s="189"/>
      <c r="L37" s="114"/>
      <c r="M37" s="27"/>
      <c r="N37" s="27"/>
      <c r="O37" s="27"/>
      <c r="P37" s="27"/>
      <c r="Q37" s="27"/>
      <c r="R37" s="27"/>
      <c r="S37" s="27"/>
      <c r="T37" s="27"/>
      <c r="U37" s="27"/>
      <c r="V37" s="27"/>
      <c r="W37" s="25"/>
      <c r="X37" s="26"/>
      <c r="Y37" s="109" t="s">
        <v>400</v>
      </c>
      <c r="Z37" s="26"/>
      <c r="AA37" s="26"/>
      <c r="AB37" s="26"/>
      <c r="AC37" s="26"/>
      <c r="AD37" s="95"/>
      <c r="AE37" s="26"/>
      <c r="AF37" s="26"/>
      <c r="AG37" s="123"/>
      <c r="AH37" s="125"/>
    </row>
    <row r="38" spans="1:34" ht="32.5" customHeight="1">
      <c r="A38" s="133" t="s">
        <v>117</v>
      </c>
      <c r="B38" s="88"/>
      <c r="C38" s="539"/>
      <c r="D38" s="240">
        <v>6.3</v>
      </c>
      <c r="E38" s="221" t="s">
        <v>222</v>
      </c>
      <c r="F38" s="176" t="s">
        <v>687</v>
      </c>
      <c r="G38" s="228"/>
      <c r="H38" s="229"/>
      <c r="I38" s="229"/>
      <c r="J38" s="229"/>
      <c r="K38" s="230"/>
      <c r="L38" s="116"/>
      <c r="M38" s="39"/>
      <c r="N38" s="39"/>
      <c r="O38" s="39"/>
      <c r="P38" s="39"/>
      <c r="Q38" s="39"/>
      <c r="R38" s="39"/>
      <c r="S38" s="39"/>
      <c r="T38" s="39"/>
      <c r="U38" s="39"/>
      <c r="V38" s="39"/>
      <c r="W38" s="25"/>
      <c r="X38" s="26"/>
      <c r="Y38" s="109"/>
      <c r="Z38" s="26"/>
      <c r="AA38" s="28"/>
      <c r="AB38" s="28"/>
      <c r="AC38" s="28"/>
      <c r="AD38" s="95"/>
      <c r="AE38" s="25"/>
      <c r="AF38" s="25"/>
      <c r="AG38" s="121"/>
      <c r="AH38" s="125"/>
    </row>
    <row r="39" spans="1:34" ht="32.5" customHeight="1">
      <c r="A39" s="133" t="s">
        <v>117</v>
      </c>
      <c r="B39" s="88"/>
      <c r="C39" s="539"/>
      <c r="D39" s="240">
        <v>6.4</v>
      </c>
      <c r="E39" s="221" t="s">
        <v>223</v>
      </c>
      <c r="F39" s="176" t="s">
        <v>706</v>
      </c>
      <c r="G39" s="228"/>
      <c r="H39" s="229"/>
      <c r="I39" s="229"/>
      <c r="J39" s="229"/>
      <c r="K39" s="230"/>
      <c r="L39" s="116"/>
      <c r="M39" s="39"/>
      <c r="N39" s="39"/>
      <c r="O39" s="39"/>
      <c r="P39" s="39"/>
      <c r="Q39" s="39"/>
      <c r="R39" s="39"/>
      <c r="S39" s="39"/>
      <c r="T39" s="39"/>
      <c r="U39" s="39"/>
      <c r="V39" s="39"/>
      <c r="W39" s="25"/>
      <c r="X39" s="26"/>
      <c r="Y39" s="109"/>
      <c r="Z39" s="26"/>
      <c r="AA39" s="28"/>
      <c r="AB39" s="28"/>
      <c r="AC39" s="28"/>
      <c r="AD39" s="95"/>
      <c r="AE39" s="25"/>
      <c r="AF39" s="25"/>
      <c r="AG39" s="121"/>
      <c r="AH39" s="125"/>
    </row>
    <row r="40" spans="1:34" ht="32.5" customHeight="1">
      <c r="A40" s="133" t="s">
        <v>117</v>
      </c>
      <c r="B40" s="88"/>
      <c r="C40" s="539"/>
      <c r="D40" s="240">
        <v>6.5</v>
      </c>
      <c r="E40" s="168" t="s">
        <v>224</v>
      </c>
      <c r="F40" s="177" t="s">
        <v>688</v>
      </c>
      <c r="G40" s="187"/>
      <c r="H40" s="188"/>
      <c r="I40" s="188"/>
      <c r="J40" s="188"/>
      <c r="K40" s="189"/>
      <c r="L40" s="114"/>
      <c r="M40" s="27"/>
      <c r="N40" s="27"/>
      <c r="O40" s="27"/>
      <c r="P40" s="27"/>
      <c r="Q40" s="27"/>
      <c r="R40" s="27"/>
      <c r="S40" s="27"/>
      <c r="T40" s="27"/>
      <c r="U40" s="27"/>
      <c r="V40" s="27"/>
      <c r="W40" s="25"/>
      <c r="X40" s="26"/>
      <c r="Y40" s="109"/>
      <c r="Z40" s="26"/>
      <c r="AA40" s="28"/>
      <c r="AB40" s="28"/>
      <c r="AC40" s="28"/>
      <c r="AD40" s="95"/>
      <c r="AE40" s="25"/>
      <c r="AF40" s="25"/>
      <c r="AG40" s="121"/>
      <c r="AH40" s="125"/>
    </row>
    <row r="41" spans="1:34" ht="32.5" customHeight="1">
      <c r="A41" s="133" t="s">
        <v>117</v>
      </c>
      <c r="B41" s="88"/>
      <c r="C41" s="539"/>
      <c r="D41" s="240">
        <v>6.6</v>
      </c>
      <c r="E41" s="221" t="s">
        <v>225</v>
      </c>
      <c r="F41" s="176" t="s">
        <v>689</v>
      </c>
      <c r="G41" s="228"/>
      <c r="H41" s="229"/>
      <c r="I41" s="229"/>
      <c r="J41" s="229"/>
      <c r="K41" s="230"/>
      <c r="L41" s="116"/>
      <c r="M41" s="39"/>
      <c r="N41" s="39"/>
      <c r="O41" s="39"/>
      <c r="P41" s="39"/>
      <c r="Q41" s="39"/>
      <c r="R41" s="39"/>
      <c r="S41" s="39"/>
      <c r="T41" s="39"/>
      <c r="U41" s="39"/>
      <c r="V41" s="39"/>
      <c r="W41" s="25"/>
      <c r="X41" s="26"/>
      <c r="Y41" s="109"/>
      <c r="Z41" s="26"/>
      <c r="AA41" s="28"/>
      <c r="AB41" s="28"/>
      <c r="AC41" s="28"/>
      <c r="AD41" s="95"/>
      <c r="AE41" s="25"/>
      <c r="AF41" s="25"/>
      <c r="AG41" s="121"/>
      <c r="AH41" s="125"/>
    </row>
    <row r="42" spans="1:34" ht="32.5" customHeight="1">
      <c r="A42" s="133" t="s">
        <v>117</v>
      </c>
      <c r="B42" s="88"/>
      <c r="C42" s="540"/>
      <c r="D42" s="241">
        <v>6.7</v>
      </c>
      <c r="E42" s="191" t="s">
        <v>226</v>
      </c>
      <c r="F42" s="242" t="s">
        <v>690</v>
      </c>
      <c r="G42" s="193"/>
      <c r="H42" s="194"/>
      <c r="I42" s="194"/>
      <c r="J42" s="194"/>
      <c r="K42" s="195"/>
      <c r="L42" s="114"/>
      <c r="M42" s="27"/>
      <c r="N42" s="27"/>
      <c r="O42" s="27"/>
      <c r="P42" s="27"/>
      <c r="Q42" s="27"/>
      <c r="R42" s="27"/>
      <c r="S42" s="27"/>
      <c r="T42" s="27"/>
      <c r="U42" s="27"/>
      <c r="V42" s="27"/>
      <c r="W42" s="25"/>
      <c r="X42" s="26"/>
      <c r="Y42" s="109"/>
      <c r="Z42" s="61"/>
      <c r="AA42" s="71"/>
      <c r="AB42" s="71"/>
      <c r="AC42" s="71"/>
      <c r="AD42" s="95"/>
      <c r="AE42" s="25"/>
      <c r="AF42" s="25"/>
      <c r="AG42" s="121"/>
      <c r="AH42" s="125"/>
    </row>
    <row r="43" spans="1:34" ht="32.5" customHeight="1">
      <c r="A43" s="134" t="s">
        <v>78</v>
      </c>
      <c r="B43" s="89"/>
      <c r="C43" s="541" t="s">
        <v>708</v>
      </c>
      <c r="D43" s="243">
        <v>7.1</v>
      </c>
      <c r="E43" s="235" t="s">
        <v>227</v>
      </c>
      <c r="F43" s="244" t="s">
        <v>691</v>
      </c>
      <c r="G43" s="237"/>
      <c r="H43" s="238"/>
      <c r="I43" s="238"/>
      <c r="J43" s="238"/>
      <c r="K43" s="239"/>
      <c r="L43" s="116"/>
      <c r="M43" s="39"/>
      <c r="N43" s="39"/>
      <c r="O43" s="39"/>
      <c r="P43" s="39"/>
      <c r="Q43" s="39"/>
      <c r="R43" s="39"/>
      <c r="S43" s="39"/>
      <c r="T43" s="39"/>
      <c r="U43" s="39"/>
      <c r="V43" s="39"/>
      <c r="W43" s="25"/>
      <c r="X43" s="26"/>
      <c r="Y43" s="110"/>
      <c r="Z43" s="26"/>
      <c r="AA43" s="28"/>
      <c r="AB43" s="28"/>
      <c r="AC43" s="28"/>
      <c r="AD43" s="95"/>
      <c r="AE43" s="25"/>
      <c r="AF43" s="25"/>
      <c r="AG43" s="121"/>
      <c r="AH43" s="125"/>
    </row>
    <row r="44" spans="1:34" ht="32.5" customHeight="1">
      <c r="A44" s="134" t="s">
        <v>78</v>
      </c>
      <c r="B44" s="89"/>
      <c r="C44" s="539"/>
      <c r="D44" s="245">
        <v>7.2</v>
      </c>
      <c r="E44" s="221" t="s">
        <v>228</v>
      </c>
      <c r="F44" s="178" t="s">
        <v>717</v>
      </c>
      <c r="G44" s="228"/>
      <c r="H44" s="229"/>
      <c r="I44" s="229"/>
      <c r="J44" s="229"/>
      <c r="K44" s="230"/>
      <c r="L44" s="116"/>
      <c r="M44" s="39"/>
      <c r="N44" s="39"/>
      <c r="O44" s="39"/>
      <c r="P44" s="39"/>
      <c r="Q44" s="39"/>
      <c r="R44" s="39"/>
      <c r="S44" s="39"/>
      <c r="T44" s="39"/>
      <c r="U44" s="39"/>
      <c r="V44" s="39"/>
      <c r="W44" s="31"/>
      <c r="X44" s="26"/>
      <c r="Y44" s="110"/>
      <c r="Z44" s="26"/>
      <c r="AA44" s="28"/>
      <c r="AB44" s="28"/>
      <c r="AC44" s="28"/>
      <c r="AD44" s="95"/>
      <c r="AE44" s="25"/>
      <c r="AG44" s="121"/>
      <c r="AH44" s="125"/>
    </row>
    <row r="45" spans="1:34" ht="32.5" customHeight="1">
      <c r="A45" s="134" t="s">
        <v>78</v>
      </c>
      <c r="B45" s="89"/>
      <c r="C45" s="539"/>
      <c r="D45" s="245">
        <v>7.3</v>
      </c>
      <c r="E45" s="221" t="s">
        <v>229</v>
      </c>
      <c r="F45" s="178" t="s">
        <v>692</v>
      </c>
      <c r="G45" s="228"/>
      <c r="H45" s="229"/>
      <c r="I45" s="229"/>
      <c r="J45" s="229"/>
      <c r="K45" s="230"/>
      <c r="L45" s="116"/>
      <c r="M45" s="39"/>
      <c r="N45" s="39"/>
      <c r="O45" s="39"/>
      <c r="P45" s="39"/>
      <c r="Q45" s="39"/>
      <c r="R45" s="39"/>
      <c r="S45" s="39"/>
      <c r="T45" s="39"/>
      <c r="U45" s="39"/>
      <c r="V45" s="39"/>
      <c r="W45" s="25"/>
      <c r="X45" s="26"/>
      <c r="Y45" s="111" t="s">
        <v>400</v>
      </c>
      <c r="Z45" s="26"/>
      <c r="AA45" s="28"/>
      <c r="AB45" s="28"/>
      <c r="AC45" s="28"/>
      <c r="AD45" s="95"/>
      <c r="AE45" s="25"/>
      <c r="AF45" s="25"/>
      <c r="AG45" s="121"/>
      <c r="AH45" s="125"/>
    </row>
    <row r="46" spans="1:34" ht="32.5" customHeight="1">
      <c r="A46" s="134" t="s">
        <v>78</v>
      </c>
      <c r="B46" s="89"/>
      <c r="C46" s="539"/>
      <c r="D46" s="245">
        <v>7.4</v>
      </c>
      <c r="E46" s="221" t="s">
        <v>230</v>
      </c>
      <c r="F46" s="178" t="s">
        <v>693</v>
      </c>
      <c r="G46" s="228"/>
      <c r="H46" s="229"/>
      <c r="I46" s="229"/>
      <c r="J46" s="229"/>
      <c r="K46" s="230"/>
      <c r="L46" s="116"/>
      <c r="M46" s="39"/>
      <c r="N46" s="39"/>
      <c r="O46" s="39"/>
      <c r="P46" s="39"/>
      <c r="Q46" s="39"/>
      <c r="R46" s="39"/>
      <c r="S46" s="39"/>
      <c r="T46" s="39"/>
      <c r="U46" s="39"/>
      <c r="V46" s="39"/>
      <c r="W46" s="25"/>
      <c r="X46" s="26"/>
      <c r="Y46" s="110"/>
      <c r="Z46" s="26"/>
      <c r="AA46" s="28"/>
      <c r="AB46" s="28"/>
      <c r="AC46" s="28"/>
      <c r="AD46" s="95"/>
      <c r="AE46" s="25"/>
      <c r="AF46" s="25"/>
      <c r="AG46" s="121"/>
      <c r="AH46" s="125"/>
    </row>
    <row r="47" spans="1:34" ht="32.5" customHeight="1">
      <c r="A47" s="134" t="s">
        <v>78</v>
      </c>
      <c r="B47" s="89"/>
      <c r="C47" s="539"/>
      <c r="D47" s="245">
        <v>7.5</v>
      </c>
      <c r="E47" s="221" t="s">
        <v>231</v>
      </c>
      <c r="F47" s="178" t="s">
        <v>694</v>
      </c>
      <c r="G47" s="228"/>
      <c r="H47" s="229"/>
      <c r="I47" s="229"/>
      <c r="J47" s="229"/>
      <c r="K47" s="230"/>
      <c r="L47" s="116"/>
      <c r="M47" s="39"/>
      <c r="N47" s="39"/>
      <c r="O47" s="39"/>
      <c r="P47" s="39"/>
      <c r="Q47" s="39"/>
      <c r="R47" s="39"/>
      <c r="S47" s="39"/>
      <c r="T47" s="39"/>
      <c r="U47" s="39"/>
      <c r="V47" s="39"/>
      <c r="W47" s="25"/>
      <c r="X47" s="26"/>
      <c r="Y47" s="110"/>
      <c r="Z47" s="26"/>
      <c r="AA47" s="28"/>
      <c r="AB47" s="28"/>
      <c r="AC47" s="28"/>
      <c r="AD47" s="95"/>
      <c r="AE47" s="25"/>
      <c r="AF47" s="25"/>
      <c r="AG47" s="121"/>
      <c r="AH47" s="125"/>
    </row>
    <row r="48" spans="1:34" ht="32.5" customHeight="1">
      <c r="A48" s="134" t="s">
        <v>78</v>
      </c>
      <c r="B48" s="89"/>
      <c r="C48" s="539"/>
      <c r="D48" s="245">
        <v>7.6</v>
      </c>
      <c r="E48" s="221" t="s">
        <v>232</v>
      </c>
      <c r="F48" s="178" t="s">
        <v>704</v>
      </c>
      <c r="G48" s="228"/>
      <c r="H48" s="229"/>
      <c r="I48" s="229"/>
      <c r="J48" s="229"/>
      <c r="K48" s="230"/>
      <c r="L48" s="116"/>
      <c r="M48" s="39"/>
      <c r="N48" s="39"/>
      <c r="O48" s="39"/>
      <c r="P48" s="39"/>
      <c r="Q48" s="39"/>
      <c r="R48" s="39"/>
      <c r="S48" s="39"/>
      <c r="T48" s="39"/>
      <c r="U48" s="39"/>
      <c r="V48" s="39"/>
      <c r="W48" s="25"/>
      <c r="X48" s="26"/>
      <c r="Y48" s="110"/>
      <c r="Z48" s="26"/>
      <c r="AA48" s="28"/>
      <c r="AB48" s="28"/>
      <c r="AC48" s="28"/>
      <c r="AD48" s="95"/>
      <c r="AE48" s="25"/>
      <c r="AF48" s="25"/>
      <c r="AG48" s="121"/>
      <c r="AH48" s="125"/>
    </row>
    <row r="49" spans="1:34" ht="32.5" customHeight="1">
      <c r="A49" s="134" t="s">
        <v>78</v>
      </c>
      <c r="B49" s="89"/>
      <c r="C49" s="540"/>
      <c r="D49" s="246">
        <v>7.7</v>
      </c>
      <c r="E49" s="232" t="s">
        <v>233</v>
      </c>
      <c r="F49" s="247" t="s">
        <v>705</v>
      </c>
      <c r="G49" s="222"/>
      <c r="H49" s="223"/>
      <c r="I49" s="223"/>
      <c r="J49" s="223"/>
      <c r="K49" s="224"/>
      <c r="L49" s="116"/>
      <c r="M49" s="39"/>
      <c r="N49" s="39"/>
      <c r="O49" s="39"/>
      <c r="P49" s="39"/>
      <c r="Q49" s="39"/>
      <c r="R49" s="39"/>
      <c r="S49" s="39"/>
      <c r="T49" s="39"/>
      <c r="U49" s="39"/>
      <c r="V49" s="39"/>
      <c r="W49" s="25"/>
      <c r="X49" s="26"/>
      <c r="Y49" s="110"/>
      <c r="Z49" s="26"/>
      <c r="AA49" s="28"/>
      <c r="AB49" s="28"/>
      <c r="AC49" s="28"/>
      <c r="AD49" s="95"/>
      <c r="AE49" s="25"/>
      <c r="AF49" s="25"/>
      <c r="AG49" s="121"/>
      <c r="AH49" s="125"/>
    </row>
    <row r="50" spans="1:34" ht="32.5" customHeight="1">
      <c r="A50" s="270" t="s">
        <v>88</v>
      </c>
      <c r="B50" s="90"/>
      <c r="C50" s="542" t="s">
        <v>709</v>
      </c>
      <c r="D50" s="248">
        <v>8.1</v>
      </c>
      <c r="E50" s="235" t="s">
        <v>234</v>
      </c>
      <c r="F50" s="249" t="s">
        <v>695</v>
      </c>
      <c r="G50" s="237"/>
      <c r="H50" s="238"/>
      <c r="I50" s="238"/>
      <c r="J50" s="238"/>
      <c r="K50" s="239"/>
      <c r="L50" s="116"/>
      <c r="M50" s="39"/>
      <c r="N50" s="39"/>
      <c r="O50" s="39"/>
      <c r="P50" s="39"/>
      <c r="Q50" s="39"/>
      <c r="R50" s="39"/>
      <c r="S50" s="39"/>
      <c r="T50" s="39"/>
      <c r="U50" s="39"/>
      <c r="V50" s="39"/>
      <c r="W50" s="25"/>
      <c r="X50" s="26"/>
      <c r="Y50" s="112"/>
      <c r="Z50" s="26"/>
      <c r="AA50" s="28"/>
      <c r="AB50" s="28"/>
      <c r="AC50" s="28"/>
      <c r="AD50" s="95"/>
      <c r="AE50" s="25"/>
      <c r="AF50" s="25"/>
      <c r="AG50" s="121"/>
      <c r="AH50" s="125"/>
    </row>
    <row r="51" spans="1:34" ht="32.5" customHeight="1">
      <c r="A51" s="270" t="s">
        <v>88</v>
      </c>
      <c r="B51" s="90"/>
      <c r="C51" s="543"/>
      <c r="D51" s="250">
        <v>8.1999999999999993</v>
      </c>
      <c r="E51" s="168" t="s">
        <v>235</v>
      </c>
      <c r="F51" s="179" t="s">
        <v>696</v>
      </c>
      <c r="G51" s="187"/>
      <c r="H51" s="188"/>
      <c r="I51" s="188"/>
      <c r="J51" s="188"/>
      <c r="K51" s="189"/>
      <c r="L51" s="114"/>
      <c r="M51" s="27"/>
      <c r="N51" s="27"/>
      <c r="O51" s="27"/>
      <c r="P51" s="27"/>
      <c r="Q51" s="27"/>
      <c r="R51" s="27"/>
      <c r="S51" s="27"/>
      <c r="T51" s="27"/>
      <c r="U51" s="27"/>
      <c r="V51" s="27"/>
      <c r="W51" s="25"/>
      <c r="X51" s="26"/>
      <c r="Y51" s="112"/>
      <c r="Z51" s="26"/>
      <c r="AA51" s="28"/>
      <c r="AB51" s="28"/>
      <c r="AC51" s="28"/>
      <c r="AD51" s="95"/>
      <c r="AE51" s="25"/>
      <c r="AF51" s="25"/>
      <c r="AG51" s="121"/>
      <c r="AH51" s="125"/>
    </row>
    <row r="52" spans="1:34" ht="32.5" customHeight="1">
      <c r="A52" s="270" t="s">
        <v>88</v>
      </c>
      <c r="B52" s="90"/>
      <c r="C52" s="543"/>
      <c r="D52" s="250">
        <v>8.3000000000000007</v>
      </c>
      <c r="E52" s="168" t="s">
        <v>236</v>
      </c>
      <c r="F52" s="179" t="s">
        <v>698</v>
      </c>
      <c r="G52" s="187"/>
      <c r="H52" s="188"/>
      <c r="I52" s="188"/>
      <c r="J52" s="188"/>
      <c r="K52" s="189"/>
      <c r="L52" s="114"/>
      <c r="M52" s="27"/>
      <c r="N52" s="27"/>
      <c r="O52" s="27"/>
      <c r="P52" s="27"/>
      <c r="Q52" s="27"/>
      <c r="R52" s="27"/>
      <c r="S52" s="27"/>
      <c r="T52" s="27"/>
      <c r="U52" s="27"/>
      <c r="V52" s="27"/>
      <c r="W52" s="25"/>
      <c r="X52" s="26"/>
      <c r="Y52" s="112" t="s">
        <v>400</v>
      </c>
      <c r="Z52" s="26"/>
      <c r="AA52" s="28"/>
      <c r="AB52" s="28"/>
      <c r="AC52" s="28"/>
      <c r="AD52" s="95"/>
      <c r="AE52" s="25"/>
      <c r="AF52" s="25"/>
      <c r="AG52" s="121"/>
      <c r="AH52" s="125"/>
    </row>
    <row r="53" spans="1:34" ht="32.5" customHeight="1">
      <c r="A53" s="270" t="s">
        <v>88</v>
      </c>
      <c r="B53" s="90"/>
      <c r="C53" s="543"/>
      <c r="D53" s="250">
        <v>8.4</v>
      </c>
      <c r="E53" s="168" t="s">
        <v>237</v>
      </c>
      <c r="F53" s="179" t="s">
        <v>697</v>
      </c>
      <c r="G53" s="187"/>
      <c r="H53" s="188"/>
      <c r="I53" s="188"/>
      <c r="J53" s="188"/>
      <c r="K53" s="189"/>
      <c r="L53" s="114"/>
      <c r="M53" s="27"/>
      <c r="N53" s="27"/>
      <c r="O53" s="27"/>
      <c r="P53" s="27"/>
      <c r="Q53" s="27"/>
      <c r="R53" s="27"/>
      <c r="S53" s="27"/>
      <c r="T53" s="27"/>
      <c r="U53" s="27"/>
      <c r="V53" s="27"/>
      <c r="W53" s="25"/>
      <c r="X53" s="26"/>
      <c r="Y53" s="112" t="s">
        <v>400</v>
      </c>
      <c r="Z53" s="26"/>
      <c r="AA53" s="28"/>
      <c r="AB53" s="28"/>
      <c r="AC53" s="28"/>
      <c r="AD53" s="95"/>
      <c r="AE53" s="25"/>
      <c r="AF53" s="25"/>
      <c r="AG53" s="121"/>
      <c r="AH53" s="125"/>
    </row>
    <row r="54" spans="1:34" ht="32.5" customHeight="1">
      <c r="A54" s="270" t="s">
        <v>88</v>
      </c>
      <c r="B54" s="90"/>
      <c r="C54" s="543"/>
      <c r="D54" s="250">
        <v>8.5</v>
      </c>
      <c r="E54" s="251" t="s">
        <v>238</v>
      </c>
      <c r="F54" s="180" t="s">
        <v>703</v>
      </c>
      <c r="G54" s="252"/>
      <c r="H54" s="253"/>
      <c r="I54" s="253"/>
      <c r="J54" s="253"/>
      <c r="K54" s="254"/>
      <c r="L54" s="117"/>
      <c r="M54" s="40"/>
      <c r="N54" s="40"/>
      <c r="O54" s="40"/>
      <c r="P54" s="40"/>
      <c r="Q54" s="40"/>
      <c r="R54" s="40"/>
      <c r="S54" s="40"/>
      <c r="T54" s="40"/>
      <c r="U54" s="40"/>
      <c r="V54" s="40"/>
      <c r="W54" s="25"/>
      <c r="X54" s="26"/>
      <c r="Y54" s="112"/>
      <c r="Z54" s="26"/>
      <c r="AA54" s="28"/>
      <c r="AB54" s="28"/>
      <c r="AC54" s="28"/>
      <c r="AD54" s="95"/>
      <c r="AE54" s="25"/>
      <c r="AF54" s="25"/>
      <c r="AG54" s="121"/>
      <c r="AH54" s="125"/>
    </row>
    <row r="55" spans="1:34" ht="32.5" customHeight="1" thickBot="1">
      <c r="A55" s="270" t="s">
        <v>701</v>
      </c>
      <c r="B55" s="90"/>
      <c r="C55" s="544"/>
      <c r="D55" s="255">
        <v>8.6</v>
      </c>
      <c r="E55" s="256" t="s">
        <v>239</v>
      </c>
      <c r="F55" s="181" t="s">
        <v>702</v>
      </c>
      <c r="G55" s="257"/>
      <c r="H55" s="258"/>
      <c r="I55" s="258"/>
      <c r="J55" s="258"/>
      <c r="K55" s="259"/>
      <c r="L55" s="114"/>
      <c r="M55" s="27"/>
      <c r="N55" s="27"/>
      <c r="O55" s="27"/>
      <c r="P55" s="27"/>
      <c r="Q55" s="27"/>
      <c r="R55" s="27"/>
      <c r="S55" s="27"/>
      <c r="T55" s="27"/>
      <c r="U55" s="27"/>
      <c r="V55" s="27"/>
      <c r="W55" s="25"/>
      <c r="X55" s="26"/>
      <c r="Y55" s="112"/>
      <c r="Z55" s="26"/>
      <c r="AA55" s="28"/>
      <c r="AB55" s="28"/>
      <c r="AC55" s="28"/>
      <c r="AD55" s="95"/>
      <c r="AE55" s="25"/>
      <c r="AF55" s="25"/>
      <c r="AG55" s="121"/>
      <c r="AH55" s="125"/>
    </row>
    <row r="56" spans="1:34" ht="14.25" hidden="1" customHeight="1" thickBot="1">
      <c r="A56" s="135"/>
      <c r="B56" s="82"/>
      <c r="C56" s="140"/>
      <c r="D56" s="141"/>
      <c r="E56" s="142"/>
      <c r="F56" s="142"/>
      <c r="G56" s="143"/>
      <c r="H56" s="144"/>
      <c r="I56" s="144"/>
      <c r="J56" s="144"/>
      <c r="K56" s="144"/>
      <c r="L56" s="136"/>
      <c r="M56" s="136"/>
      <c r="N56" s="136"/>
      <c r="O56" s="136"/>
      <c r="P56" s="136"/>
      <c r="Q56" s="136"/>
      <c r="R56" s="136"/>
      <c r="S56" s="136"/>
      <c r="T56" s="136"/>
      <c r="U56" s="136"/>
      <c r="V56" s="136"/>
      <c r="W56" s="137"/>
      <c r="X56" s="138"/>
      <c r="Y56" s="138"/>
      <c r="Z56" s="137"/>
      <c r="AA56" s="137"/>
      <c r="AB56" s="137"/>
      <c r="AC56" s="137"/>
      <c r="AD56" s="137"/>
      <c r="AE56" s="137"/>
      <c r="AF56" s="137"/>
      <c r="AG56" s="137"/>
      <c r="AH56" s="127"/>
    </row>
    <row r="57" spans="1:34" ht="6.75" customHeight="1">
      <c r="Z57" s="44"/>
      <c r="AA57" s="44"/>
      <c r="AB57" s="44"/>
      <c r="AC57" s="44"/>
      <c r="AD57" s="44"/>
    </row>
    <row r="58" spans="1:34">
      <c r="Z58" s="44"/>
      <c r="AA58" s="44"/>
      <c r="AB58" s="44"/>
      <c r="AC58" s="44"/>
      <c r="AD58" s="44"/>
    </row>
    <row r="59" spans="1:34">
      <c r="Z59" s="44"/>
      <c r="AA59" s="44"/>
      <c r="AB59" s="44"/>
      <c r="AC59" s="44"/>
      <c r="AD59" s="44"/>
    </row>
  </sheetData>
  <mergeCells count="9">
    <mergeCell ref="C1:K3"/>
    <mergeCell ref="C36:C42"/>
    <mergeCell ref="C43:C49"/>
    <mergeCell ref="C50:C55"/>
    <mergeCell ref="C10:C12"/>
    <mergeCell ref="C13:C21"/>
    <mergeCell ref="C22:C26"/>
    <mergeCell ref="C27:C30"/>
    <mergeCell ref="C31:C35"/>
  </mergeCells>
  <printOptions horizontalCentered="1" verticalCentered="1"/>
  <pageMargins left="0.23622047244094491" right="0.23622047244094491" top="0.27559055118110237" bottom="0.31496062992125984" header="0.31496062992125984" footer="0.31496062992125984"/>
  <pageSetup paperSize="9" scale="31" orientation="landscape"/>
  <rowBreaks count="12" manualBreakCount="12">
    <brk id="10" min="2" max="10" man="1"/>
    <brk id="12" min="2" max="10" man="1"/>
    <brk id="15" min="2" max="10" man="1"/>
    <brk id="18" min="2" max="10" man="1"/>
    <brk id="21" min="2" max="10" man="1"/>
    <brk id="27" min="2" max="10" man="1"/>
    <brk id="30" min="2" max="10" man="1"/>
    <brk id="35" min="2" max="10" man="1"/>
    <brk id="37" max="16383" man="1"/>
    <brk id="41" min="2" max="10" man="1"/>
    <brk id="42" min="2" max="10" man="1"/>
    <brk id="49" max="16383" man="1"/>
  </rowBreaks>
  <drawing r:id="rId1"/>
  <extLst>
    <ext xmlns:x14="http://schemas.microsoft.com/office/spreadsheetml/2009/9/main" uri="{78C0D931-6437-407d-A8EE-F0AAD7539E65}">
      <x14:conditionalFormattings>
        <x14:conditionalFormatting xmlns:xm="http://schemas.microsoft.com/office/excel/2006/main">
          <x14:cfRule type="iconSet" priority="12" id="{69971F15-C5DE-4D42-BA35-45A751768568}">
            <x14:iconSet iconSet="3Stars">
              <x14:cfvo type="percent">
                <xm:f>0</xm:f>
              </x14:cfvo>
              <x14:cfvo type="percent">
                <xm:f>2</xm:f>
              </x14:cfvo>
              <x14:cfvo type="num">
                <xm:f>3</xm:f>
              </x14:cfvo>
            </x14:iconSet>
          </x14:cfRule>
          <xm:sqref>AH15</xm:sqref>
        </x14:conditionalFormatting>
        <x14:conditionalFormatting xmlns:xm="http://schemas.microsoft.com/office/excel/2006/main">
          <x14:cfRule type="iconSet" priority="6" id="{01348058-EC87-46CA-89D0-D3AE03C02E08}">
            <x14:iconSet iconSet="3Stars">
              <x14:cfvo type="percent">
                <xm:f>0</xm:f>
              </x14:cfvo>
              <x14:cfvo type="percent">
                <xm:f>2</xm:f>
              </x14:cfvo>
              <x14:cfvo type="num">
                <xm:f>3</xm:f>
              </x14:cfvo>
            </x14:iconSet>
          </x14:cfRule>
          <xm:sqref>AH18</xm:sqref>
        </x14:conditionalFormatting>
        <x14:conditionalFormatting xmlns:xm="http://schemas.microsoft.com/office/excel/2006/main">
          <x14:cfRule type="iconSet" priority="1504" id="{401BA9EA-1544-47A2-A461-A5335BA7C475}">
            <x14:iconSet iconSet="3Stars">
              <x14:cfvo type="percent">
                <xm:f>0</xm:f>
              </x14:cfvo>
              <x14:cfvo type="percent">
                <xm:f>2</xm:f>
              </x14:cfvo>
              <x14:cfvo type="num">
                <xm:f>3</xm:f>
              </x14:cfvo>
            </x14:iconSet>
          </x14:cfRule>
          <xm:sqref>AH16 AH14</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Top 60 Actions</vt:lpstr>
      <vt:lpstr>LOTTERY All Actions</vt:lpstr>
      <vt:lpstr>Community Actions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Queening</dc:creator>
  <cp:lastModifiedBy>Michelle Brown</cp:lastModifiedBy>
  <cp:lastPrinted>2020-04-16T09:51:43Z</cp:lastPrinted>
  <dcterms:created xsi:type="dcterms:W3CDTF">2019-09-07T15:03:35Z</dcterms:created>
  <dcterms:modified xsi:type="dcterms:W3CDTF">2020-09-30T15:52:51Z</dcterms:modified>
</cp:coreProperties>
</file>